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TX-SANA-UP\_Projects\556 - Arbor Fields\556.1 - Arbor Fields Unit 1\Data\05 Construction\_Bidding\"/>
    </mc:Choice>
  </mc:AlternateContent>
  <xr:revisionPtr revIDLastSave="0" documentId="13_ncr:1_{AFEFDEC1-6AE7-44C8-905E-9094A578CD6D}" xr6:coauthVersionLast="47" xr6:coauthVersionMax="47" xr10:uidLastSave="{00000000-0000-0000-0000-000000000000}"/>
  <bookViews>
    <workbookView xWindow="28680" yWindow="-120" windowWidth="29040" windowHeight="15720" xr2:uid="{A173B4A0-EF4C-4EF2-AD94-7DF2D46BB3D8}"/>
  </bookViews>
  <sheets>
    <sheet name="BIDS LOW-HIGH" sheetId="1" r:id="rId1"/>
    <sheet name="BID Summary" sheetId="2" r:id="rId2"/>
  </sheets>
  <definedNames>
    <definedName name="_xlnm.Print_Area" localSheetId="0">'BIDS LOW-HIGH'!$A$1:$J$168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J8" i="1" s="1"/>
  <c r="H8" i="1"/>
  <c r="A8" i="1"/>
  <c r="A9" i="1"/>
  <c r="A10" i="1" s="1"/>
  <c r="G9" i="1" l="1"/>
  <c r="J9" i="1" s="1"/>
  <c r="H9" i="1"/>
  <c r="H152" i="1"/>
  <c r="G152" i="1"/>
  <c r="J152" i="1" s="1"/>
  <c r="G104" i="1"/>
  <c r="J104" i="1" s="1"/>
  <c r="H104" i="1"/>
  <c r="G90" i="1"/>
  <c r="H90" i="1"/>
  <c r="J90" i="1"/>
  <c r="H74" i="1"/>
  <c r="H82" i="1"/>
  <c r="H83" i="1"/>
  <c r="A159" i="1"/>
  <c r="G97" i="1" l="1"/>
  <c r="J97" i="1" s="1"/>
  <c r="H97" i="1"/>
  <c r="G83" i="1"/>
  <c r="J83" i="1" s="1"/>
  <c r="H52" i="1"/>
  <c r="G52" i="1"/>
  <c r="J52" i="1" s="1"/>
  <c r="G44" i="1"/>
  <c r="J44" i="1" s="1"/>
  <c r="H44" i="1"/>
  <c r="G53" i="1"/>
  <c r="J53" i="1" s="1"/>
  <c r="H53" i="1"/>
  <c r="G54" i="1"/>
  <c r="J54" i="1" s="1"/>
  <c r="H54" i="1"/>
  <c r="G82" i="1"/>
  <c r="J82" i="1" s="1"/>
  <c r="G74" i="1"/>
  <c r="J74" i="1" s="1"/>
  <c r="G64" i="1"/>
  <c r="J64" i="1" s="1"/>
  <c r="H31" i="1" l="1"/>
  <c r="G31" i="1"/>
  <c r="J31" i="1" s="1"/>
  <c r="H72" i="1" l="1"/>
  <c r="G72" i="1"/>
  <c r="J72" i="1" s="1"/>
  <c r="G62" i="1"/>
  <c r="J62" i="1" s="1"/>
  <c r="H62" i="1"/>
  <c r="H64" i="1" l="1"/>
  <c r="H119" i="1"/>
  <c r="H118" i="1"/>
  <c r="G119" i="1"/>
  <c r="J119" i="1" s="1"/>
  <c r="G118" i="1"/>
  <c r="J118" i="1" s="1"/>
  <c r="H117" i="1"/>
  <c r="G117" i="1"/>
  <c r="J117" i="1" s="1"/>
  <c r="H116" i="1"/>
  <c r="G116" i="1"/>
  <c r="J116" i="1" s="1"/>
  <c r="H155" i="1"/>
  <c r="G155" i="1"/>
  <c r="J155" i="1" s="1"/>
  <c r="H154" i="1"/>
  <c r="G154" i="1"/>
  <c r="J154" i="1" s="1"/>
  <c r="H153" i="1"/>
  <c r="G153" i="1"/>
  <c r="J153" i="1" s="1"/>
  <c r="J156" i="1" l="1"/>
  <c r="H10" i="1" l="1"/>
  <c r="G10" i="1"/>
  <c r="J10" i="1" s="1"/>
  <c r="G7" i="1"/>
  <c r="J7" i="1" s="1"/>
  <c r="H7" i="1"/>
  <c r="H105" i="1" l="1"/>
  <c r="G105" i="1"/>
  <c r="J105" i="1" s="1"/>
  <c r="H103" i="1"/>
  <c r="G103" i="1"/>
  <c r="J103" i="1" s="1"/>
  <c r="H102" i="1"/>
  <c r="G102" i="1"/>
  <c r="J102" i="1" s="1"/>
  <c r="A102" i="1"/>
  <c r="A103" i="1" s="1"/>
  <c r="A104" i="1" s="1"/>
  <c r="A105" i="1" s="1"/>
  <c r="H101" i="1"/>
  <c r="G101" i="1"/>
  <c r="J101" i="1" s="1"/>
  <c r="H98" i="1"/>
  <c r="G98" i="1"/>
  <c r="J98" i="1" s="1"/>
  <c r="H96" i="1"/>
  <c r="G96" i="1"/>
  <c r="J96" i="1" s="1"/>
  <c r="H95" i="1"/>
  <c r="G95" i="1"/>
  <c r="J95" i="1" s="1"/>
  <c r="A95" i="1"/>
  <c r="A96" i="1" s="1"/>
  <c r="A97" i="1" s="1"/>
  <c r="A98" i="1" s="1"/>
  <c r="H94" i="1"/>
  <c r="G94" i="1"/>
  <c r="J94" i="1" s="1"/>
  <c r="A88" i="1"/>
  <c r="A89" i="1" s="1"/>
  <c r="A90" i="1" s="1"/>
  <c r="A91" i="1" s="1"/>
  <c r="H91" i="1"/>
  <c r="G91" i="1"/>
  <c r="J91" i="1" s="1"/>
  <c r="H89" i="1"/>
  <c r="G89" i="1"/>
  <c r="J89" i="1" s="1"/>
  <c r="H88" i="1"/>
  <c r="G88" i="1"/>
  <c r="J88" i="1" s="1"/>
  <c r="H87" i="1"/>
  <c r="G87" i="1"/>
  <c r="J87" i="1" s="1"/>
  <c r="H84" i="1"/>
  <c r="G84" i="1"/>
  <c r="J84" i="1" s="1"/>
  <c r="H81" i="1"/>
  <c r="G81" i="1"/>
  <c r="J81" i="1" s="1"/>
  <c r="H80" i="1"/>
  <c r="G80" i="1"/>
  <c r="J80" i="1" s="1"/>
  <c r="H79" i="1"/>
  <c r="G79" i="1"/>
  <c r="J79" i="1" s="1"/>
  <c r="H78" i="1"/>
  <c r="G78" i="1"/>
  <c r="J78" i="1" s="1"/>
  <c r="A78" i="1"/>
  <c r="A79" i="1" s="1"/>
  <c r="A80" i="1" s="1"/>
  <c r="A81" i="1" s="1"/>
  <c r="A82" i="1" s="1"/>
  <c r="A83" i="1" s="1"/>
  <c r="A84" i="1" s="1"/>
  <c r="H77" i="1"/>
  <c r="G77" i="1"/>
  <c r="J77" i="1" s="1"/>
  <c r="H73" i="1"/>
  <c r="G73" i="1"/>
  <c r="J73" i="1" s="1"/>
  <c r="H71" i="1"/>
  <c r="G71" i="1"/>
  <c r="J71" i="1" s="1"/>
  <c r="H70" i="1"/>
  <c r="G70" i="1"/>
  <c r="J70" i="1" s="1"/>
  <c r="H69" i="1"/>
  <c r="G69" i="1"/>
  <c r="J69" i="1" s="1"/>
  <c r="A69" i="1"/>
  <c r="A70" i="1" s="1"/>
  <c r="A71" i="1" s="1"/>
  <c r="A72" i="1" s="1"/>
  <c r="A73" i="1" s="1"/>
  <c r="A74" i="1" s="1"/>
  <c r="H68" i="1"/>
  <c r="G68" i="1"/>
  <c r="J68" i="1" s="1"/>
  <c r="H55" i="1"/>
  <c r="G55" i="1"/>
  <c r="J55" i="1" s="1"/>
  <c r="H51" i="1"/>
  <c r="G51" i="1"/>
  <c r="J51" i="1" s="1"/>
  <c r="H50" i="1"/>
  <c r="G50" i="1"/>
  <c r="J50" i="1" s="1"/>
  <c r="H49" i="1"/>
  <c r="G49" i="1"/>
  <c r="J49" i="1" s="1"/>
  <c r="H48" i="1"/>
  <c r="G48" i="1"/>
  <c r="J48" i="1" s="1"/>
  <c r="A48" i="1"/>
  <c r="A49" i="1" s="1"/>
  <c r="A50" i="1" s="1"/>
  <c r="A51" i="1" s="1"/>
  <c r="A52" i="1" s="1"/>
  <c r="A53" i="1" s="1"/>
  <c r="A54" i="1" s="1"/>
  <c r="A55" i="1" s="1"/>
  <c r="H47" i="1"/>
  <c r="G47" i="1"/>
  <c r="J47" i="1" s="1"/>
  <c r="G58" i="1"/>
  <c r="J58" i="1" s="1"/>
  <c r="H58" i="1"/>
  <c r="A59" i="1"/>
  <c r="A60" i="1" s="1"/>
  <c r="A61" i="1" s="1"/>
  <c r="A62" i="1" s="1"/>
  <c r="A63" i="1" s="1"/>
  <c r="A64" i="1" s="1"/>
  <c r="A65" i="1" s="1"/>
  <c r="G59" i="1"/>
  <c r="J59" i="1" s="1"/>
  <c r="H59" i="1"/>
  <c r="G60" i="1"/>
  <c r="J60" i="1" s="1"/>
  <c r="H60" i="1"/>
  <c r="G61" i="1"/>
  <c r="J61" i="1" s="1"/>
  <c r="H61" i="1"/>
  <c r="G63" i="1"/>
  <c r="J63" i="1" s="1"/>
  <c r="H63" i="1"/>
  <c r="G65" i="1"/>
  <c r="J65" i="1" s="1"/>
  <c r="H65" i="1"/>
  <c r="J106" i="1" l="1"/>
  <c r="J99" i="1"/>
  <c r="J92" i="1"/>
  <c r="J85" i="1"/>
  <c r="J75" i="1"/>
  <c r="J56" i="1"/>
  <c r="G129" i="1" l="1"/>
  <c r="J129" i="1" s="1"/>
  <c r="H129" i="1"/>
  <c r="G115" i="1" l="1"/>
  <c r="J115" i="1" s="1"/>
  <c r="H115" i="1"/>
  <c r="G120" i="1"/>
  <c r="J120" i="1" s="1"/>
  <c r="H120" i="1"/>
  <c r="G121" i="1"/>
  <c r="J121" i="1" s="1"/>
  <c r="H121" i="1"/>
  <c r="G122" i="1"/>
  <c r="J122" i="1" s="1"/>
  <c r="H122" i="1"/>
  <c r="G123" i="1"/>
  <c r="J123" i="1" s="1"/>
  <c r="H123" i="1"/>
  <c r="G18" i="1" l="1"/>
  <c r="J18" i="1" s="1"/>
  <c r="G19" i="1"/>
  <c r="G20" i="1"/>
  <c r="G21" i="1"/>
  <c r="G22" i="1"/>
  <c r="G23" i="1"/>
  <c r="G24" i="1"/>
  <c r="G25" i="1"/>
  <c r="G26" i="1"/>
  <c r="G27" i="1"/>
  <c r="G28" i="1"/>
  <c r="G29" i="1"/>
  <c r="G30" i="1"/>
  <c r="G32" i="1"/>
  <c r="G33" i="1"/>
  <c r="G34" i="1"/>
  <c r="J34" i="1" s="1"/>
  <c r="G35" i="1"/>
  <c r="G36" i="1"/>
  <c r="H34" i="1"/>
  <c r="H18" i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H136" i="1" l="1"/>
  <c r="G136" i="1"/>
  <c r="J136" i="1" s="1"/>
  <c r="H139" i="1"/>
  <c r="G139" i="1"/>
  <c r="J139" i="1" s="1"/>
  <c r="H138" i="1"/>
  <c r="G138" i="1"/>
  <c r="J138" i="1" s="1"/>
  <c r="H137" i="1"/>
  <c r="G137" i="1"/>
  <c r="J137" i="1" s="1"/>
  <c r="G13" i="1" l="1"/>
  <c r="G6" i="1"/>
  <c r="G5" i="1"/>
  <c r="G14" i="1"/>
  <c r="G39" i="1"/>
  <c r="G40" i="1"/>
  <c r="G41" i="1"/>
  <c r="G42" i="1"/>
  <c r="G43" i="1"/>
  <c r="G108" i="1"/>
  <c r="G109" i="1"/>
  <c r="G110" i="1"/>
  <c r="G111" i="1"/>
  <c r="G112" i="1"/>
  <c r="G113" i="1"/>
  <c r="G114" i="1"/>
  <c r="G124" i="1"/>
  <c r="G125" i="1"/>
  <c r="G126" i="1"/>
  <c r="G130" i="1"/>
  <c r="G131" i="1"/>
  <c r="G132" i="1"/>
  <c r="G133" i="1"/>
  <c r="G134" i="1"/>
  <c r="G135" i="1"/>
  <c r="G140" i="1"/>
  <c r="G141" i="1"/>
  <c r="G142" i="1"/>
  <c r="G143" i="1"/>
  <c r="G144" i="1"/>
  <c r="G145" i="1"/>
  <c r="G146" i="1"/>
  <c r="G147" i="1"/>
  <c r="G148" i="1"/>
  <c r="G149" i="1"/>
  <c r="G158" i="1"/>
  <c r="G159" i="1"/>
  <c r="H145" i="1" l="1"/>
  <c r="J145" i="1"/>
  <c r="G15" i="1" l="1"/>
  <c r="H42" i="1"/>
  <c r="J42" i="1"/>
  <c r="J23" i="1" l="1"/>
  <c r="H23" i="1"/>
  <c r="J24" i="1"/>
  <c r="H24" i="1"/>
  <c r="J25" i="1"/>
  <c r="H25" i="1"/>
  <c r="J26" i="1"/>
  <c r="H26" i="1"/>
  <c r="J27" i="1"/>
  <c r="H27" i="1"/>
  <c r="J28" i="1"/>
  <c r="H28" i="1"/>
  <c r="J29" i="1"/>
  <c r="H29" i="1"/>
  <c r="J30" i="1"/>
  <c r="H30" i="1"/>
  <c r="J32" i="1"/>
  <c r="H32" i="1"/>
  <c r="J33" i="1"/>
  <c r="H33" i="1"/>
  <c r="J35" i="1"/>
  <c r="H35" i="1"/>
  <c r="A8" i="2" l="1"/>
  <c r="A6" i="2"/>
  <c r="A7" i="2"/>
  <c r="H159" i="1" l="1"/>
  <c r="H158" i="1"/>
  <c r="H130" i="1"/>
  <c r="H131" i="1"/>
  <c r="H132" i="1"/>
  <c r="H133" i="1"/>
  <c r="H134" i="1"/>
  <c r="H135" i="1"/>
  <c r="H140" i="1"/>
  <c r="H141" i="1"/>
  <c r="H142" i="1"/>
  <c r="H143" i="1"/>
  <c r="H144" i="1"/>
  <c r="H146" i="1"/>
  <c r="H147" i="1"/>
  <c r="H148" i="1"/>
  <c r="H149" i="1"/>
  <c r="H109" i="1"/>
  <c r="H110" i="1"/>
  <c r="H111" i="1"/>
  <c r="H112" i="1"/>
  <c r="H113" i="1"/>
  <c r="H114" i="1"/>
  <c r="H124" i="1"/>
  <c r="H125" i="1"/>
  <c r="H126" i="1"/>
  <c r="H108" i="1"/>
  <c r="H40" i="1"/>
  <c r="H41" i="1"/>
  <c r="H43" i="1"/>
  <c r="H39" i="1"/>
  <c r="H19" i="1"/>
  <c r="H20" i="1"/>
  <c r="H21" i="1"/>
  <c r="H22" i="1"/>
  <c r="H36" i="1"/>
  <c r="H14" i="1"/>
  <c r="H15" i="1"/>
  <c r="H13" i="1"/>
  <c r="H6" i="1"/>
  <c r="H5" i="1"/>
  <c r="J159" i="1"/>
  <c r="J130" i="1"/>
  <c r="J131" i="1"/>
  <c r="J132" i="1"/>
  <c r="J133" i="1"/>
  <c r="J134" i="1"/>
  <c r="J135" i="1"/>
  <c r="J140" i="1"/>
  <c r="J141" i="1"/>
  <c r="J142" i="1"/>
  <c r="J143" i="1"/>
  <c r="J144" i="1"/>
  <c r="J146" i="1"/>
  <c r="J147" i="1"/>
  <c r="J148" i="1"/>
  <c r="J149" i="1"/>
  <c r="J109" i="1"/>
  <c r="J110" i="1"/>
  <c r="J111" i="1"/>
  <c r="J112" i="1"/>
  <c r="J113" i="1"/>
  <c r="J114" i="1"/>
  <c r="J124" i="1"/>
  <c r="J125" i="1"/>
  <c r="J126" i="1"/>
  <c r="J40" i="1"/>
  <c r="J41" i="1"/>
  <c r="J43" i="1"/>
  <c r="J19" i="1"/>
  <c r="J20" i="1"/>
  <c r="J21" i="1"/>
  <c r="J22" i="1"/>
  <c r="J36" i="1"/>
  <c r="J14" i="1"/>
  <c r="J15" i="1"/>
  <c r="A14" i="1"/>
  <c r="A15" i="1" s="1"/>
  <c r="A6" i="1"/>
  <c r="A7" i="1" s="1"/>
  <c r="J66" i="1" l="1"/>
  <c r="B8" i="2" l="1"/>
  <c r="A5" i="2"/>
  <c r="A4" i="2"/>
  <c r="A3" i="2"/>
  <c r="J158" i="1" l="1"/>
  <c r="J108" i="1"/>
  <c r="J127" i="1" s="1"/>
  <c r="J39" i="1"/>
  <c r="J13" i="1"/>
  <c r="J6" i="1"/>
  <c r="J5" i="1"/>
  <c r="A130" i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J160" i="1" l="1"/>
  <c r="J37" i="1"/>
  <c r="B4" i="2"/>
  <c r="B6" i="2"/>
  <c r="B7" i="2"/>
  <c r="B5" i="2"/>
  <c r="J16" i="1"/>
  <c r="J11" i="1"/>
  <c r="J162" i="1" s="1"/>
  <c r="J45" i="1"/>
  <c r="J150" i="1"/>
  <c r="B3" i="2" l="1"/>
  <c r="A40" i="1"/>
  <c r="A41" i="1" s="1"/>
  <c r="A42" i="1" s="1"/>
  <c r="A43" i="1" s="1"/>
  <c r="A44" i="1" s="1"/>
  <c r="A109" i="1" l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</calcChain>
</file>

<file path=xl/sharedStrings.xml><?xml version="1.0" encoding="utf-8"?>
<sst xmlns="http://schemas.openxmlformats.org/spreadsheetml/2006/main" count="319" uniqueCount="124">
  <si>
    <t>PROJECT START-UP</t>
  </si>
  <si>
    <t>Site Mobilization</t>
  </si>
  <si>
    <t>Estimated Quantity</t>
  </si>
  <si>
    <t>Item Description</t>
  </si>
  <si>
    <t>Unit</t>
  </si>
  <si>
    <t>Unit Price</t>
  </si>
  <si>
    <t>Total Price</t>
  </si>
  <si>
    <t>Item</t>
  </si>
  <si>
    <t>LOT GRADING IMPROVEMENTS</t>
  </si>
  <si>
    <t>Lot Excavation</t>
  </si>
  <si>
    <t>STREET IMPROVEMENTS</t>
  </si>
  <si>
    <t>SANITARY SEWER IMPROVEMENTS</t>
  </si>
  <si>
    <t>TOTAL</t>
  </si>
  <si>
    <t>ONSITE WATER IMPROVEMENTS</t>
  </si>
  <si>
    <t>L.F.</t>
  </si>
  <si>
    <t>EA.</t>
  </si>
  <si>
    <t>TONS</t>
  </si>
  <si>
    <t>ESTIMATED TOTAL UNIT 1 COST</t>
  </si>
  <si>
    <t>GAL</t>
  </si>
  <si>
    <t>Hydromulching</t>
  </si>
  <si>
    <t>Bid Total</t>
  </si>
  <si>
    <t>Contractor</t>
  </si>
  <si>
    <t>Clearing and Grubbing</t>
  </si>
  <si>
    <t>AC.</t>
  </si>
  <si>
    <t>C.Y.</t>
  </si>
  <si>
    <t>S.Y.</t>
  </si>
  <si>
    <t>Channel Excavation</t>
  </si>
  <si>
    <t>DRAIN "B" IMPROVEMENTS</t>
  </si>
  <si>
    <t>Concrete Elevated Sidewalk</t>
  </si>
  <si>
    <t>Sidewalk Pipe Railing</t>
  </si>
  <si>
    <t>V.F.</t>
  </si>
  <si>
    <t>2-6" Sch. 80 PVC &amp; 2-4" Sch. 40 PVC Sleeve Bundle</t>
  </si>
  <si>
    <t>Contractor #1</t>
  </si>
  <si>
    <t>Street Excavation</t>
  </si>
  <si>
    <t>Embankment</t>
  </si>
  <si>
    <t xml:space="preserve">6" Lime Treated Subgrade </t>
  </si>
  <si>
    <t>8" Lime Treated Subgrade</t>
  </si>
  <si>
    <t>Hot Mix Asphaltic Concrete (2")(TY D)</t>
  </si>
  <si>
    <t>Flexible Base (21" Compacted Depth)</t>
  </si>
  <si>
    <t>Prime Coat</t>
  </si>
  <si>
    <t>Tack Coat</t>
  </si>
  <si>
    <t>Concrete Curb (7")</t>
  </si>
  <si>
    <t>Header Curb</t>
  </si>
  <si>
    <t>Concrete Sidewalk</t>
  </si>
  <si>
    <t>R-1 Stop Sign</t>
  </si>
  <si>
    <t>9" Street Name Sign</t>
  </si>
  <si>
    <t>OM4-3 End of Road Markers</t>
  </si>
  <si>
    <t>Timber Post Bollard</t>
  </si>
  <si>
    <t>Slotted Armor Curb</t>
  </si>
  <si>
    <t>Concrete Riprap (5")</t>
  </si>
  <si>
    <t>L.S.</t>
  </si>
  <si>
    <t>Lot Embankment (79G requirement)</t>
  </si>
  <si>
    <t>Hot Mix Asphaltic Concrete (2")(TY C)</t>
  </si>
  <si>
    <t>Flexible Base (10" Compacted Depth)</t>
  </si>
  <si>
    <t>Pavement Marker (Type II B-B)</t>
  </si>
  <si>
    <t>6" LATERAL PVC PIPE (SDR-26)</t>
  </si>
  <si>
    <t>12" S.S. PVC PIPE (SDR-26) (14'-16')</t>
  </si>
  <si>
    <t>12" S.S. PVC PIPE (SDR-26) (16'-18')</t>
  </si>
  <si>
    <t>12" S.S. PVC PIPE (SDR-26) (18'-20')</t>
  </si>
  <si>
    <t>8" S.S. PVC PIPE (SDR-26) (0'-6')</t>
  </si>
  <si>
    <t>8" S.S. PVC PIPE (SDR-26) (6'-8')</t>
  </si>
  <si>
    <t>8" S.S. PVC PIPE (SDR-26) (8'-10')</t>
  </si>
  <si>
    <t>8" S.S. PVC PIPE (SDR-26) (10'-12')</t>
  </si>
  <si>
    <t>STANDARD S.S. MANHOLE</t>
  </si>
  <si>
    <t>DROP MANHOLE</t>
  </si>
  <si>
    <t>TIE TO EXISTING MANHOLE</t>
  </si>
  <si>
    <t>EXTRA DEPTH MANHOLE</t>
  </si>
  <si>
    <t>VERTICAL STACK</t>
  </si>
  <si>
    <t>TRENCH EXCAVATION PROTECTION</t>
  </si>
  <si>
    <t>TV INSPECTION</t>
  </si>
  <si>
    <t>12" WATER PIPE (C900 PVC CLASS 235)(DR-18)</t>
  </si>
  <si>
    <t>8" WATER PIPE (C900 PVC CLASS 235)(DR-18)</t>
  </si>
  <si>
    <t>12" GATE VALVE W/VALVE BOX COMPLETE</t>
  </si>
  <si>
    <t>8" GATE VALVE W/VALVE BOX COMPLETE</t>
  </si>
  <si>
    <t>STANDARD FIRE HYDRANT, COMPLETE</t>
  </si>
  <si>
    <t>DUCTILE IRON FITTINGS</t>
  </si>
  <si>
    <t>3/4" SINGLE SHORT W/ 5/8" METER</t>
  </si>
  <si>
    <t>3/4" SINGLE LONG W/ 5/8" METER</t>
  </si>
  <si>
    <t>1" DUAL SHORT W/ 5/8" METER</t>
  </si>
  <si>
    <t>1" DUAL LONG W/ 5/8" METER</t>
  </si>
  <si>
    <t xml:space="preserve">2" TEMPORARY BLOW OFF COMPLETE </t>
  </si>
  <si>
    <t xml:space="preserve">2" PERMANENT BLOW OFF COMPLETE </t>
  </si>
  <si>
    <t>IRRIGATION SERVICE - SHORT</t>
  </si>
  <si>
    <t>IRRIGATION SERVICE - LONG</t>
  </si>
  <si>
    <t>CHLORINATION</t>
  </si>
  <si>
    <t>HYDROSTATIC TESTING</t>
  </si>
  <si>
    <t>FELPS CONDUIT CROSSINGS (ESTIMATED)</t>
  </si>
  <si>
    <t>DRAIN "A" IMPROVEMENTS</t>
  </si>
  <si>
    <t>DRAIN "C1" IMPROVEMENTS</t>
  </si>
  <si>
    <t>DRAIN "C2" IMPROVEMENTS</t>
  </si>
  <si>
    <t>DRAIN "D" IMPROVEMENTS</t>
  </si>
  <si>
    <t>Pond Excavation</t>
  </si>
  <si>
    <t>Pond Embankment</t>
  </si>
  <si>
    <t>Outfall Structure</t>
  </si>
  <si>
    <t>DETENTION POND "A" IMPROVEMENTS</t>
  </si>
  <si>
    <t>DETENTION POND "B" IMPROVEMENTS</t>
  </si>
  <si>
    <t>DETENTION POND "C" IMPROVEMENTS</t>
  </si>
  <si>
    <t>METER BOXES</t>
  </si>
  <si>
    <t>Performance &amp; Payment Bonds</t>
  </si>
  <si>
    <t>8" CAP</t>
  </si>
  <si>
    <t>8" PLUG IN MANHOLE</t>
  </si>
  <si>
    <t>12" CAP</t>
  </si>
  <si>
    <t>18" CASING</t>
  </si>
  <si>
    <t>12" CASING</t>
  </si>
  <si>
    <t>TIE TO EXISTING WATER MAIN</t>
  </si>
  <si>
    <t>Rock Gabion Mattress</t>
  </si>
  <si>
    <t>Conduit/Sleeves</t>
  </si>
  <si>
    <t>ADA Ramps</t>
  </si>
  <si>
    <t>Splash Blocks</t>
  </si>
  <si>
    <t>12" PLUG IN MANHOLE</t>
  </si>
  <si>
    <t>Stockpile Excess Material</t>
  </si>
  <si>
    <t>*Inclusive of all required SWPPP measures</t>
  </si>
  <si>
    <t>3-4" Sch. 40 PVC Sleeve Bundle For Owner</t>
  </si>
  <si>
    <t>All-Weather Emergency Access (6" Compacted Base)</t>
  </si>
  <si>
    <t>EMERGENCY ACCESS DRIVE</t>
  </si>
  <si>
    <t>2-30" CMP Extension</t>
  </si>
  <si>
    <t>TxDOT SET P-PD (30")</t>
  </si>
  <si>
    <t>Manual Gate w/ Knox Box</t>
  </si>
  <si>
    <t>ARBOR FIELDS UNIT 1 - BID QUANTITIES 
BIDDING TABULATION - DECEMBER 17 - 2025</t>
  </si>
  <si>
    <t>Arbor Fields Unit 1 - Bid Summary</t>
  </si>
  <si>
    <t>Traffic Control</t>
  </si>
  <si>
    <t>UP a BOWMAN company</t>
  </si>
  <si>
    <t>SWPPP/Erosion Control*</t>
  </si>
  <si>
    <t>Site Demolition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</si>
</sst>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79">
    <xf numFmtId="0" fontId="0" fillId="0" borderId="0" xfId="0"/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4" fontId="2" fillId="0" borderId="6" xfId="2" applyFont="1" applyBorder="1" applyAlignment="1">
      <alignment horizontal="center"/>
    </xf>
    <xf numFmtId="0" fontId="0" fillId="0" borderId="3" xfId="0" applyBorder="1"/>
    <xf numFmtId="44" fontId="0" fillId="0" borderId="3" xfId="2" applyFont="1" applyBorder="1" applyAlignment="1">
      <alignment horizontal="center"/>
    </xf>
    <xf numFmtId="8" fontId="0" fillId="0" borderId="3" xfId="0" applyNumberFormat="1" applyBorder="1"/>
    <xf numFmtId="44" fontId="0" fillId="0" borderId="3" xfId="0" applyNumberFormat="1" applyBorder="1"/>
    <xf numFmtId="44" fontId="0" fillId="0" borderId="3" xfId="2" applyFont="1" applyBorder="1"/>
    <xf numFmtId="0" fontId="0" fillId="2" borderId="8" xfId="0" applyFill="1" applyBorder="1"/>
    <xf numFmtId="0" fontId="0" fillId="2" borderId="9" xfId="0" applyFill="1" applyBorder="1"/>
    <xf numFmtId="0" fontId="0" fillId="0" borderId="10" xfId="0" applyBorder="1" applyAlignment="1">
      <alignment horizontal="center"/>
    </xf>
    <xf numFmtId="0" fontId="0" fillId="0" borderId="8" xfId="0" applyBorder="1"/>
    <xf numFmtId="44" fontId="2" fillId="5" borderId="0" xfId="2" applyFont="1" applyFill="1" applyBorder="1"/>
    <xf numFmtId="44" fontId="2" fillId="5" borderId="14" xfId="2" applyFont="1" applyFill="1" applyBorder="1" applyAlignment="1">
      <alignment horizontal="center"/>
    </xf>
    <xf numFmtId="0" fontId="0" fillId="5" borderId="12" xfId="0" applyFill="1" applyBorder="1"/>
    <xf numFmtId="44" fontId="2" fillId="5" borderId="12" xfId="0" applyNumberFormat="1" applyFont="1" applyFill="1" applyBorder="1"/>
    <xf numFmtId="0" fontId="2" fillId="0" borderId="7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6" fillId="0" borderId="11" xfId="0" applyFont="1" applyBorder="1" applyAlignment="1" applyProtection="1">
      <alignment horizontal="center"/>
      <protection locked="0"/>
    </xf>
    <xf numFmtId="0" fontId="0" fillId="0" borderId="15" xfId="0" applyBorder="1"/>
    <xf numFmtId="0" fontId="0" fillId="0" borderId="16" xfId="0" applyBorder="1"/>
    <xf numFmtId="44" fontId="0" fillId="0" borderId="13" xfId="0" applyNumberFormat="1" applyBorder="1"/>
    <xf numFmtId="0" fontId="9" fillId="7" borderId="17" xfId="0" applyFont="1" applyFill="1" applyBorder="1"/>
    <xf numFmtId="0" fontId="9" fillId="0" borderId="18" xfId="0" applyFont="1" applyBorder="1"/>
    <xf numFmtId="44" fontId="9" fillId="0" borderId="18" xfId="0" applyNumberFormat="1" applyFont="1" applyBorder="1"/>
    <xf numFmtId="44" fontId="9" fillId="0" borderId="19" xfId="0" applyNumberFormat="1" applyFont="1" applyBorder="1"/>
    <xf numFmtId="0" fontId="7" fillId="4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20" xfId="0" applyBorder="1" applyAlignment="1">
      <alignment horizontal="center"/>
    </xf>
    <xf numFmtId="0" fontId="6" fillId="0" borderId="20" xfId="3" applyFont="1" applyBorder="1" applyAlignment="1">
      <alignment horizontal="center"/>
    </xf>
    <xf numFmtId="0" fontId="6" fillId="0" borderId="20" xfId="0" applyFont="1" applyBorder="1" applyAlignment="1" applyProtection="1">
      <alignment horizontal="center"/>
      <protection locked="0"/>
    </xf>
    <xf numFmtId="0" fontId="2" fillId="5" borderId="12" xfId="0" applyFont="1" applyFill="1" applyBorder="1"/>
    <xf numFmtId="3" fontId="2" fillId="0" borderId="6" xfId="0" applyNumberFormat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0" fillId="0" borderId="0" xfId="0" applyNumberFormat="1"/>
    <xf numFmtId="3" fontId="6" fillId="0" borderId="3" xfId="0" applyNumberFormat="1" applyFont="1" applyBorder="1" applyAlignment="1" applyProtection="1">
      <alignment horizontal="center"/>
      <protection locked="0"/>
    </xf>
    <xf numFmtId="3" fontId="0" fillId="0" borderId="3" xfId="1" applyNumberFormat="1" applyFont="1" applyFill="1" applyBorder="1" applyAlignment="1">
      <alignment horizontal="center" vertical="center"/>
    </xf>
    <xf numFmtId="3" fontId="0" fillId="0" borderId="16" xfId="0" applyNumberFormat="1" applyBorder="1"/>
    <xf numFmtId="164" fontId="0" fillId="0" borderId="3" xfId="0" applyNumberFormat="1" applyBorder="1" applyAlignment="1">
      <alignment horizontal="center"/>
    </xf>
    <xf numFmtId="0" fontId="0" fillId="2" borderId="0" xfId="0" applyFill="1"/>
    <xf numFmtId="3" fontId="2" fillId="0" borderId="5" xfId="0" applyNumberFormat="1" applyFont="1" applyBorder="1" applyAlignment="1">
      <alignment horizontal="center"/>
    </xf>
    <xf numFmtId="44" fontId="2" fillId="0" borderId="7" xfId="2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44" fontId="0" fillId="0" borderId="11" xfId="2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5" borderId="0" xfId="0" applyFill="1" applyAlignment="1">
      <alignment horizontal="center"/>
    </xf>
    <xf numFmtId="44" fontId="2" fillId="5" borderId="21" xfId="2" applyFont="1" applyFill="1" applyBorder="1" applyAlignment="1">
      <alignment horizontal="center"/>
    </xf>
    <xf numFmtId="44" fontId="2" fillId="5" borderId="13" xfId="0" applyNumberFormat="1" applyFont="1" applyFill="1" applyBorder="1"/>
    <xf numFmtId="3" fontId="0" fillId="5" borderId="8" xfId="0" applyNumberFormat="1" applyFill="1" applyBorder="1" applyAlignment="1">
      <alignment horizontal="center"/>
    </xf>
    <xf numFmtId="3" fontId="0" fillId="5" borderId="22" xfId="0" applyNumberFormat="1" applyFill="1" applyBorder="1"/>
    <xf numFmtId="4" fontId="0" fillId="0" borderId="3" xfId="0" applyNumberForma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3" xfId="0" applyFont="1" applyBorder="1"/>
    <xf numFmtId="0" fontId="3" fillId="3" borderId="23" xfId="0" applyFont="1" applyFill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6" fillId="0" borderId="10" xfId="0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2" xfId="3" xr:uid="{BEA634F1-F03D-46CB-B89F-B576D2A9A898}"/>
  </cellStyles>
  <dxfs count="4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99"/>
      <color rgb="FFFF7C80"/>
      <color rgb="FFFF505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5231B-DDFE-492E-9C36-419096140A07}">
  <sheetPr>
    <pageSetUpPr fitToPage="1"/>
  </sheetPr>
  <dimension ref="A1:J162"/>
  <sheetViews>
    <sheetView tabSelected="1" zoomScale="110" zoomScaleNormal="11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F22" sqref="F22"/>
    </sheetView>
  </sheetViews>
  <sheetFormatPr defaultRowHeight="15" x14ac:dyDescent="0.25"/>
  <cols>
    <col min="2" max="2" width="65.7109375" customWidth="1"/>
    <col min="3" max="3" width="18.28515625" style="40" bestFit="1" customWidth="1"/>
    <col min="4" max="4" width="5.7109375" bestFit="1" customWidth="1"/>
    <col min="5" max="5" width="11.5703125" customWidth="1"/>
    <col min="6" max="6" width="14.28515625" customWidth="1"/>
    <col min="7" max="7" width="19.7109375" style="40" customWidth="1"/>
    <col min="8" max="8" width="5.7109375" bestFit="1" customWidth="1"/>
    <col min="9" max="9" width="12" bestFit="1" customWidth="1"/>
    <col min="10" max="10" width="14.28515625" bestFit="1" customWidth="1"/>
  </cols>
  <sheetData>
    <row r="1" spans="1:10" ht="43.5" customHeight="1" thickBot="1" x14ac:dyDescent="0.35">
      <c r="A1" s="59" t="s">
        <v>118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31.5" x14ac:dyDescent="0.5">
      <c r="A2" s="67" t="s">
        <v>121</v>
      </c>
      <c r="B2" s="68"/>
      <c r="C2" s="68"/>
      <c r="D2" s="69"/>
      <c r="E2" s="30"/>
      <c r="F2" s="30"/>
      <c r="G2" s="70" t="s">
        <v>32</v>
      </c>
      <c r="H2" s="71"/>
      <c r="I2" s="71"/>
      <c r="J2" s="72"/>
    </row>
    <row r="3" spans="1:10" ht="16.5" thickBot="1" x14ac:dyDescent="0.3">
      <c r="A3" s="61" t="s">
        <v>0</v>
      </c>
      <c r="B3" s="62"/>
      <c r="C3" s="62"/>
      <c r="D3" s="63"/>
      <c r="E3" s="31"/>
      <c r="F3" s="31"/>
      <c r="G3" s="10"/>
      <c r="H3" s="45"/>
      <c r="I3" s="45"/>
      <c r="J3" s="11"/>
    </row>
    <row r="4" spans="1:10" x14ac:dyDescent="0.25">
      <c r="A4" s="1" t="s">
        <v>7</v>
      </c>
      <c r="B4" s="2" t="s">
        <v>3</v>
      </c>
      <c r="C4" s="36" t="s">
        <v>2</v>
      </c>
      <c r="D4" s="18" t="s">
        <v>4</v>
      </c>
      <c r="E4" s="4" t="s">
        <v>5</v>
      </c>
      <c r="F4" s="4" t="s">
        <v>6</v>
      </c>
      <c r="G4" s="46" t="s">
        <v>2</v>
      </c>
      <c r="H4" s="3" t="s">
        <v>4</v>
      </c>
      <c r="I4" s="4" t="s">
        <v>5</v>
      </c>
      <c r="J4" s="47" t="s">
        <v>6</v>
      </c>
    </row>
    <row r="5" spans="1:10" x14ac:dyDescent="0.25">
      <c r="A5" s="12">
        <v>1</v>
      </c>
      <c r="B5" s="5" t="s">
        <v>1</v>
      </c>
      <c r="C5" s="37">
        <v>1</v>
      </c>
      <c r="D5" s="19" t="s">
        <v>50</v>
      </c>
      <c r="E5" s="32"/>
      <c r="F5" s="32"/>
      <c r="G5" s="48">
        <f>$C5</f>
        <v>1</v>
      </c>
      <c r="H5" s="12" t="str">
        <f>$D5</f>
        <v>L.S.</v>
      </c>
      <c r="I5" s="6">
        <v>1</v>
      </c>
      <c r="J5" s="49">
        <f t="shared" ref="J5:J6" si="0">G5*I5</f>
        <v>1</v>
      </c>
    </row>
    <row r="6" spans="1:10" x14ac:dyDescent="0.25">
      <c r="A6" s="12">
        <f>A5+1</f>
        <v>2</v>
      </c>
      <c r="B6" s="5" t="s">
        <v>122</v>
      </c>
      <c r="C6" s="37">
        <v>1</v>
      </c>
      <c r="D6" s="19" t="s">
        <v>50</v>
      </c>
      <c r="E6" s="32"/>
      <c r="F6" s="32"/>
      <c r="G6" s="48">
        <f t="shared" ref="G6:G10" si="1">$C6</f>
        <v>1</v>
      </c>
      <c r="H6" s="12" t="str">
        <f t="shared" ref="H6:H10" si="2">$D6</f>
        <v>L.S.</v>
      </c>
      <c r="I6" s="6">
        <v>1</v>
      </c>
      <c r="J6" s="49">
        <f t="shared" si="0"/>
        <v>1</v>
      </c>
    </row>
    <row r="7" spans="1:10" x14ac:dyDescent="0.25">
      <c r="A7" s="12">
        <f t="shared" ref="A7:A10" si="3">A6+1</f>
        <v>3</v>
      </c>
      <c r="B7" s="5" t="s">
        <v>22</v>
      </c>
      <c r="C7" s="39">
        <v>37.5</v>
      </c>
      <c r="D7" s="19" t="s">
        <v>23</v>
      </c>
      <c r="E7" s="32"/>
      <c r="F7" s="32"/>
      <c r="G7" s="48">
        <f t="shared" si="1"/>
        <v>37.5</v>
      </c>
      <c r="H7" s="12" t="str">
        <f t="shared" si="2"/>
        <v>AC.</v>
      </c>
      <c r="I7" s="6">
        <v>1</v>
      </c>
      <c r="J7" s="49">
        <f t="shared" ref="J7:J10" si="4">G7*I7</f>
        <v>37.5</v>
      </c>
    </row>
    <row r="8" spans="1:10" x14ac:dyDescent="0.25">
      <c r="A8" s="12">
        <f t="shared" si="3"/>
        <v>4</v>
      </c>
      <c r="B8" s="5" t="s">
        <v>123</v>
      </c>
      <c r="C8" s="39">
        <v>1</v>
      </c>
      <c r="D8" s="19" t="s">
        <v>50</v>
      </c>
      <c r="E8" s="32"/>
      <c r="F8" s="32"/>
      <c r="G8" s="48">
        <f t="shared" si="1"/>
        <v>1</v>
      </c>
      <c r="H8" s="12" t="str">
        <f t="shared" si="2"/>
        <v>L.S.</v>
      </c>
      <c r="I8" s="6">
        <v>2</v>
      </c>
      <c r="J8" s="49">
        <f t="shared" ref="J8" si="5">G8*I8</f>
        <v>2</v>
      </c>
    </row>
    <row r="9" spans="1:10" x14ac:dyDescent="0.25">
      <c r="A9" s="12">
        <f t="shared" si="3"/>
        <v>5</v>
      </c>
      <c r="B9" s="5" t="s">
        <v>120</v>
      </c>
      <c r="C9" s="39">
        <v>1</v>
      </c>
      <c r="D9" s="19" t="s">
        <v>50</v>
      </c>
      <c r="E9" s="32"/>
      <c r="F9" s="32"/>
      <c r="G9" s="48">
        <f t="shared" si="1"/>
        <v>1</v>
      </c>
      <c r="H9" s="12" t="str">
        <f t="shared" si="2"/>
        <v>L.S.</v>
      </c>
      <c r="I9" s="6">
        <v>1</v>
      </c>
      <c r="J9" s="49">
        <f t="shared" ref="J9" si="6">G9*I9</f>
        <v>1</v>
      </c>
    </row>
    <row r="10" spans="1:10" x14ac:dyDescent="0.25">
      <c r="A10" s="12">
        <f t="shared" si="3"/>
        <v>6</v>
      </c>
      <c r="B10" s="5" t="s">
        <v>98</v>
      </c>
      <c r="C10" s="37">
        <v>1</v>
      </c>
      <c r="D10" s="19" t="s">
        <v>50</v>
      </c>
      <c r="E10" s="32"/>
      <c r="F10" s="32"/>
      <c r="G10" s="48">
        <f t="shared" si="1"/>
        <v>1</v>
      </c>
      <c r="H10" s="12" t="str">
        <f t="shared" si="2"/>
        <v>L.S.</v>
      </c>
      <c r="I10" s="6">
        <v>1</v>
      </c>
      <c r="J10" s="49">
        <f t="shared" si="4"/>
        <v>1</v>
      </c>
    </row>
    <row r="11" spans="1:10" ht="15.75" thickBot="1" x14ac:dyDescent="0.3">
      <c r="A11" s="13" t="s">
        <v>111</v>
      </c>
      <c r="C11" s="38"/>
      <c r="D11" s="20"/>
      <c r="E11" s="14" t="s">
        <v>12</v>
      </c>
      <c r="F11" s="15"/>
      <c r="G11" s="54"/>
      <c r="H11" s="51"/>
      <c r="I11" s="14" t="s">
        <v>12</v>
      </c>
      <c r="J11" s="52">
        <f>SUM(J5:J10)</f>
        <v>43.5</v>
      </c>
    </row>
    <row r="12" spans="1:10" ht="15.75" x14ac:dyDescent="0.25">
      <c r="A12" s="61" t="s">
        <v>8</v>
      </c>
      <c r="B12" s="62"/>
      <c r="C12" s="62"/>
      <c r="D12" s="63"/>
      <c r="E12" s="31"/>
      <c r="F12" s="31"/>
      <c r="G12" s="10"/>
      <c r="H12" s="45"/>
      <c r="I12" s="45"/>
      <c r="J12" s="11"/>
    </row>
    <row r="13" spans="1:10" x14ac:dyDescent="0.25">
      <c r="A13" s="12">
        <v>1</v>
      </c>
      <c r="B13" s="58" t="s">
        <v>9</v>
      </c>
      <c r="C13" s="37">
        <v>48805</v>
      </c>
      <c r="D13" s="19" t="s">
        <v>24</v>
      </c>
      <c r="E13" s="32"/>
      <c r="F13" s="32"/>
      <c r="G13" s="48">
        <f>$C13</f>
        <v>48805</v>
      </c>
      <c r="H13" s="12" t="str">
        <f t="shared" ref="H13:H15" si="7">$D13</f>
        <v>C.Y.</v>
      </c>
      <c r="I13" s="7">
        <v>1</v>
      </c>
      <c r="J13" s="49">
        <f>G13*I13</f>
        <v>48805</v>
      </c>
    </row>
    <row r="14" spans="1:10" x14ac:dyDescent="0.25">
      <c r="A14" s="12">
        <f>A13+1</f>
        <v>2</v>
      </c>
      <c r="B14" s="58" t="s">
        <v>51</v>
      </c>
      <c r="C14" s="37">
        <v>11694</v>
      </c>
      <c r="D14" s="19" t="s">
        <v>24</v>
      </c>
      <c r="E14" s="32"/>
      <c r="F14" s="32"/>
      <c r="G14" s="48">
        <f t="shared" ref="G14:G15" si="8">$C14</f>
        <v>11694</v>
      </c>
      <c r="H14" s="12" t="str">
        <f t="shared" si="7"/>
        <v>C.Y.</v>
      </c>
      <c r="I14" s="7">
        <v>1</v>
      </c>
      <c r="J14" s="49">
        <f t="shared" ref="J14:J15" si="9">G14*I14</f>
        <v>11694</v>
      </c>
    </row>
    <row r="15" spans="1:10" x14ac:dyDescent="0.25">
      <c r="A15" s="12">
        <f>A14+1</f>
        <v>3</v>
      </c>
      <c r="B15" s="58" t="s">
        <v>110</v>
      </c>
      <c r="C15" s="75">
        <v>77604</v>
      </c>
      <c r="D15" s="19" t="s">
        <v>24</v>
      </c>
      <c r="E15" s="32"/>
      <c r="F15" s="32"/>
      <c r="G15" s="48">
        <f t="shared" si="8"/>
        <v>77604</v>
      </c>
      <c r="H15" s="12" t="str">
        <f t="shared" si="7"/>
        <v>C.Y.</v>
      </c>
      <c r="I15" s="7">
        <v>1</v>
      </c>
      <c r="J15" s="49">
        <f t="shared" si="9"/>
        <v>77604</v>
      </c>
    </row>
    <row r="16" spans="1:10" ht="15.75" thickBot="1" x14ac:dyDescent="0.3">
      <c r="A16" s="13"/>
      <c r="C16" s="38"/>
      <c r="D16" s="20"/>
      <c r="E16" s="14" t="s">
        <v>12</v>
      </c>
      <c r="F16" s="15"/>
      <c r="G16" s="54"/>
      <c r="H16" s="51"/>
      <c r="I16" s="14" t="s">
        <v>12</v>
      </c>
      <c r="J16" s="52">
        <f>SUM(J13:J15)</f>
        <v>138103</v>
      </c>
    </row>
    <row r="17" spans="1:10" ht="15.75" x14ac:dyDescent="0.25">
      <c r="A17" s="61" t="s">
        <v>10</v>
      </c>
      <c r="B17" s="62"/>
      <c r="C17" s="62"/>
      <c r="D17" s="63"/>
      <c r="E17" s="31"/>
      <c r="F17" s="31"/>
      <c r="G17" s="10"/>
      <c r="H17" s="45"/>
      <c r="I17" s="45"/>
      <c r="J17" s="11"/>
    </row>
    <row r="18" spans="1:10" x14ac:dyDescent="0.25">
      <c r="A18" s="12">
        <v>1</v>
      </c>
      <c r="B18" s="5" t="s">
        <v>33</v>
      </c>
      <c r="C18" s="39">
        <v>40287.4</v>
      </c>
      <c r="D18" s="19" t="s">
        <v>24</v>
      </c>
      <c r="E18" s="33"/>
      <c r="F18" s="33"/>
      <c r="G18" s="48">
        <f>$C18</f>
        <v>40287.4</v>
      </c>
      <c r="H18" s="12" t="str">
        <f t="shared" ref="H18:H36" si="10">$D18</f>
        <v>C.Y.</v>
      </c>
      <c r="I18" s="8">
        <v>1</v>
      </c>
      <c r="J18" s="49">
        <f t="shared" ref="J18" si="11">G18*I18</f>
        <v>40287.4</v>
      </c>
    </row>
    <row r="19" spans="1:10" x14ac:dyDescent="0.25">
      <c r="A19" s="12">
        <f t="shared" ref="A19:A36" si="12">A18+1</f>
        <v>2</v>
      </c>
      <c r="B19" s="5" t="s">
        <v>34</v>
      </c>
      <c r="C19" s="39">
        <v>2167</v>
      </c>
      <c r="D19" s="19" t="s">
        <v>24</v>
      </c>
      <c r="E19" s="33"/>
      <c r="F19" s="33"/>
      <c r="G19" s="48">
        <f t="shared" ref="G19:G36" si="13">$C19</f>
        <v>2167</v>
      </c>
      <c r="H19" s="12" t="str">
        <f t="shared" si="10"/>
        <v>C.Y.</v>
      </c>
      <c r="I19" s="8">
        <v>1</v>
      </c>
      <c r="J19" s="49">
        <f t="shared" ref="J19:J36" si="14">G19*I19</f>
        <v>2167</v>
      </c>
    </row>
    <row r="20" spans="1:10" x14ac:dyDescent="0.25">
      <c r="A20" s="12">
        <f t="shared" si="12"/>
        <v>3</v>
      </c>
      <c r="B20" s="5" t="s">
        <v>35</v>
      </c>
      <c r="C20" s="39">
        <v>18744</v>
      </c>
      <c r="D20" s="19" t="s">
        <v>25</v>
      </c>
      <c r="E20" s="33"/>
      <c r="F20" s="33"/>
      <c r="G20" s="48">
        <f t="shared" si="13"/>
        <v>18744</v>
      </c>
      <c r="H20" s="12" t="str">
        <f t="shared" si="10"/>
        <v>S.Y.</v>
      </c>
      <c r="I20" s="8">
        <v>1</v>
      </c>
      <c r="J20" s="49">
        <f t="shared" si="14"/>
        <v>18744</v>
      </c>
    </row>
    <row r="21" spans="1:10" x14ac:dyDescent="0.25">
      <c r="A21" s="12">
        <f t="shared" si="12"/>
        <v>4</v>
      </c>
      <c r="B21" s="5" t="s">
        <v>36</v>
      </c>
      <c r="C21" s="39">
        <v>6236</v>
      </c>
      <c r="D21" s="19" t="s">
        <v>25</v>
      </c>
      <c r="E21" s="33"/>
      <c r="F21" s="33"/>
      <c r="G21" s="48">
        <f t="shared" si="13"/>
        <v>6236</v>
      </c>
      <c r="H21" s="12" t="str">
        <f t="shared" si="10"/>
        <v>S.Y.</v>
      </c>
      <c r="I21" s="8">
        <v>1</v>
      </c>
      <c r="J21" s="49">
        <f t="shared" si="14"/>
        <v>6236</v>
      </c>
    </row>
    <row r="22" spans="1:10" x14ac:dyDescent="0.25">
      <c r="A22" s="12">
        <f t="shared" si="12"/>
        <v>5</v>
      </c>
      <c r="B22" s="5" t="s">
        <v>37</v>
      </c>
      <c r="C22" s="39">
        <v>22692</v>
      </c>
      <c r="D22" s="19" t="s">
        <v>25</v>
      </c>
      <c r="E22" s="33"/>
      <c r="F22" s="33"/>
      <c r="G22" s="48">
        <f t="shared" si="13"/>
        <v>22692</v>
      </c>
      <c r="H22" s="12" t="str">
        <f t="shared" si="10"/>
        <v>S.Y.</v>
      </c>
      <c r="I22" s="8">
        <v>1</v>
      </c>
      <c r="J22" s="49">
        <f t="shared" si="14"/>
        <v>22692</v>
      </c>
    </row>
    <row r="23" spans="1:10" x14ac:dyDescent="0.25">
      <c r="A23" s="12">
        <f t="shared" si="12"/>
        <v>6</v>
      </c>
      <c r="B23" s="5" t="s">
        <v>52</v>
      </c>
      <c r="C23" s="39">
        <v>5805</v>
      </c>
      <c r="D23" s="19" t="s">
        <v>25</v>
      </c>
      <c r="E23" s="33"/>
      <c r="F23" s="33"/>
      <c r="G23" s="48">
        <f t="shared" si="13"/>
        <v>5805</v>
      </c>
      <c r="H23" s="12" t="str">
        <f t="shared" si="10"/>
        <v>S.Y.</v>
      </c>
      <c r="I23" s="8">
        <v>1</v>
      </c>
      <c r="J23" s="49">
        <f t="shared" ref="J23:J35" si="15">G23*I23</f>
        <v>5805</v>
      </c>
    </row>
    <row r="24" spans="1:10" x14ac:dyDescent="0.25">
      <c r="A24" s="12">
        <f t="shared" si="12"/>
        <v>7</v>
      </c>
      <c r="B24" s="5" t="s">
        <v>53</v>
      </c>
      <c r="C24" s="39">
        <v>18744</v>
      </c>
      <c r="D24" s="19" t="s">
        <v>25</v>
      </c>
      <c r="E24" s="33"/>
      <c r="F24" s="33"/>
      <c r="G24" s="48">
        <f t="shared" si="13"/>
        <v>18744</v>
      </c>
      <c r="H24" s="12" t="str">
        <f t="shared" si="10"/>
        <v>S.Y.</v>
      </c>
      <c r="I24" s="8">
        <v>1</v>
      </c>
      <c r="J24" s="49">
        <f t="shared" si="15"/>
        <v>18744</v>
      </c>
    </row>
    <row r="25" spans="1:10" x14ac:dyDescent="0.25">
      <c r="A25" s="12">
        <f t="shared" si="12"/>
        <v>8</v>
      </c>
      <c r="B25" s="5" t="s">
        <v>38</v>
      </c>
      <c r="C25" s="39">
        <v>6236</v>
      </c>
      <c r="D25" s="19" t="s">
        <v>25</v>
      </c>
      <c r="E25" s="33"/>
      <c r="F25" s="33"/>
      <c r="G25" s="48">
        <f t="shared" si="13"/>
        <v>6236</v>
      </c>
      <c r="H25" s="12" t="str">
        <f t="shared" si="10"/>
        <v>S.Y.</v>
      </c>
      <c r="I25" s="8">
        <v>1</v>
      </c>
      <c r="J25" s="49">
        <f t="shared" si="15"/>
        <v>6236</v>
      </c>
    </row>
    <row r="26" spans="1:10" x14ac:dyDescent="0.25">
      <c r="A26" s="12">
        <f t="shared" si="12"/>
        <v>9</v>
      </c>
      <c r="B26" s="5" t="s">
        <v>39</v>
      </c>
      <c r="C26" s="39">
        <v>4539</v>
      </c>
      <c r="D26" s="19" t="s">
        <v>18</v>
      </c>
      <c r="E26" s="33"/>
      <c r="F26" s="33"/>
      <c r="G26" s="48">
        <f t="shared" si="13"/>
        <v>4539</v>
      </c>
      <c r="H26" s="12" t="str">
        <f t="shared" si="10"/>
        <v>GAL</v>
      </c>
      <c r="I26" s="8">
        <v>1</v>
      </c>
      <c r="J26" s="49">
        <f t="shared" si="15"/>
        <v>4539</v>
      </c>
    </row>
    <row r="27" spans="1:10" x14ac:dyDescent="0.25">
      <c r="A27" s="12">
        <f t="shared" si="12"/>
        <v>10</v>
      </c>
      <c r="B27" s="5" t="s">
        <v>40</v>
      </c>
      <c r="C27" s="39">
        <v>2270</v>
      </c>
      <c r="D27" s="19" t="s">
        <v>18</v>
      </c>
      <c r="E27" s="33"/>
      <c r="F27" s="33"/>
      <c r="G27" s="48">
        <f t="shared" si="13"/>
        <v>2270</v>
      </c>
      <c r="H27" s="12" t="str">
        <f t="shared" si="10"/>
        <v>GAL</v>
      </c>
      <c r="I27" s="8">
        <v>1</v>
      </c>
      <c r="J27" s="49">
        <f t="shared" si="15"/>
        <v>2270</v>
      </c>
    </row>
    <row r="28" spans="1:10" x14ac:dyDescent="0.25">
      <c r="A28" s="12">
        <f t="shared" si="12"/>
        <v>11</v>
      </c>
      <c r="B28" s="5" t="s">
        <v>41</v>
      </c>
      <c r="C28" s="39">
        <v>11502</v>
      </c>
      <c r="D28" s="19" t="s">
        <v>14</v>
      </c>
      <c r="E28" s="33"/>
      <c r="F28" s="33"/>
      <c r="G28" s="48">
        <f t="shared" si="13"/>
        <v>11502</v>
      </c>
      <c r="H28" s="12" t="str">
        <f t="shared" si="10"/>
        <v>L.F.</v>
      </c>
      <c r="I28" s="8">
        <v>1</v>
      </c>
      <c r="J28" s="49">
        <f t="shared" si="15"/>
        <v>11502</v>
      </c>
    </row>
    <row r="29" spans="1:10" x14ac:dyDescent="0.25">
      <c r="A29" s="12">
        <f t="shared" si="12"/>
        <v>12</v>
      </c>
      <c r="B29" s="5" t="s">
        <v>42</v>
      </c>
      <c r="C29" s="39">
        <v>102</v>
      </c>
      <c r="D29" s="19" t="s">
        <v>14</v>
      </c>
      <c r="E29" s="33"/>
      <c r="F29" s="33"/>
      <c r="G29" s="48">
        <f t="shared" si="13"/>
        <v>102</v>
      </c>
      <c r="H29" s="12" t="str">
        <f t="shared" si="10"/>
        <v>L.F.</v>
      </c>
      <c r="I29" s="8">
        <v>1</v>
      </c>
      <c r="J29" s="49">
        <f t="shared" si="15"/>
        <v>102</v>
      </c>
    </row>
    <row r="30" spans="1:10" x14ac:dyDescent="0.25">
      <c r="A30" s="12">
        <f t="shared" si="12"/>
        <v>13</v>
      </c>
      <c r="B30" s="5" t="s">
        <v>43</v>
      </c>
      <c r="C30" s="75">
        <v>914</v>
      </c>
      <c r="D30" s="19" t="s">
        <v>25</v>
      </c>
      <c r="E30" s="33"/>
      <c r="F30" s="33"/>
      <c r="G30" s="48">
        <f t="shared" si="13"/>
        <v>914</v>
      </c>
      <c r="H30" s="12" t="str">
        <f t="shared" si="10"/>
        <v>S.Y.</v>
      </c>
      <c r="I30" s="8">
        <v>1</v>
      </c>
      <c r="J30" s="49">
        <f t="shared" si="15"/>
        <v>914</v>
      </c>
    </row>
    <row r="31" spans="1:10" x14ac:dyDescent="0.25">
      <c r="A31" s="12">
        <f t="shared" si="12"/>
        <v>14</v>
      </c>
      <c r="B31" s="58" t="s">
        <v>107</v>
      </c>
      <c r="C31" s="75">
        <v>36</v>
      </c>
      <c r="D31" s="19" t="s">
        <v>15</v>
      </c>
      <c r="E31" s="33"/>
      <c r="F31" s="33"/>
      <c r="G31" s="48">
        <f t="shared" si="13"/>
        <v>36</v>
      </c>
      <c r="H31" s="12" t="str">
        <f t="shared" si="10"/>
        <v>EA.</v>
      </c>
      <c r="I31" s="8">
        <v>2</v>
      </c>
      <c r="J31" s="49">
        <f t="shared" ref="J31" si="16">G31*I31</f>
        <v>72</v>
      </c>
    </row>
    <row r="32" spans="1:10" x14ac:dyDescent="0.25">
      <c r="A32" s="12">
        <f t="shared" si="12"/>
        <v>15</v>
      </c>
      <c r="B32" s="5" t="s">
        <v>44</v>
      </c>
      <c r="C32" s="39">
        <v>9</v>
      </c>
      <c r="D32" s="19" t="s">
        <v>15</v>
      </c>
      <c r="E32" s="33"/>
      <c r="F32" s="33"/>
      <c r="G32" s="48">
        <f t="shared" si="13"/>
        <v>9</v>
      </c>
      <c r="H32" s="12" t="str">
        <f t="shared" si="10"/>
        <v>EA.</v>
      </c>
      <c r="I32" s="8">
        <v>1</v>
      </c>
      <c r="J32" s="49">
        <f t="shared" si="15"/>
        <v>9</v>
      </c>
    </row>
    <row r="33" spans="1:10" x14ac:dyDescent="0.25">
      <c r="A33" s="12">
        <f t="shared" si="12"/>
        <v>16</v>
      </c>
      <c r="B33" s="5" t="s">
        <v>45</v>
      </c>
      <c r="C33" s="39">
        <v>26</v>
      </c>
      <c r="D33" s="19" t="s">
        <v>15</v>
      </c>
      <c r="E33" s="33"/>
      <c r="F33" s="33"/>
      <c r="G33" s="48">
        <f t="shared" si="13"/>
        <v>26</v>
      </c>
      <c r="H33" s="12" t="str">
        <f t="shared" si="10"/>
        <v>EA.</v>
      </c>
      <c r="I33" s="8">
        <v>1</v>
      </c>
      <c r="J33" s="49">
        <f t="shared" si="15"/>
        <v>26</v>
      </c>
    </row>
    <row r="34" spans="1:10" x14ac:dyDescent="0.25">
      <c r="A34" s="12">
        <f t="shared" si="12"/>
        <v>17</v>
      </c>
      <c r="B34" s="5" t="s">
        <v>54</v>
      </c>
      <c r="C34" s="39">
        <v>10</v>
      </c>
      <c r="D34" s="19" t="s">
        <v>15</v>
      </c>
      <c r="E34" s="33"/>
      <c r="F34" s="33"/>
      <c r="G34" s="48">
        <f t="shared" si="13"/>
        <v>10</v>
      </c>
      <c r="H34" s="12" t="str">
        <f t="shared" si="10"/>
        <v>EA.</v>
      </c>
      <c r="I34" s="8">
        <v>1</v>
      </c>
      <c r="J34" s="49">
        <f t="shared" ref="J34" si="17">G34*I34</f>
        <v>10</v>
      </c>
    </row>
    <row r="35" spans="1:10" x14ac:dyDescent="0.25">
      <c r="A35" s="12">
        <f t="shared" si="12"/>
        <v>18</v>
      </c>
      <c r="B35" s="5" t="s">
        <v>46</v>
      </c>
      <c r="C35" s="75">
        <v>24</v>
      </c>
      <c r="D35" s="19" t="s">
        <v>15</v>
      </c>
      <c r="E35" s="33"/>
      <c r="F35" s="33"/>
      <c r="G35" s="48">
        <f t="shared" si="13"/>
        <v>24</v>
      </c>
      <c r="H35" s="12" t="str">
        <f t="shared" si="10"/>
        <v>EA.</v>
      </c>
      <c r="I35" s="8">
        <v>1</v>
      </c>
      <c r="J35" s="49">
        <f t="shared" si="15"/>
        <v>24</v>
      </c>
    </row>
    <row r="36" spans="1:10" x14ac:dyDescent="0.25">
      <c r="A36" s="12">
        <f t="shared" si="12"/>
        <v>19</v>
      </c>
      <c r="B36" s="5" t="s">
        <v>47</v>
      </c>
      <c r="C36" s="75">
        <v>21</v>
      </c>
      <c r="D36" s="19" t="s">
        <v>15</v>
      </c>
      <c r="E36" s="33"/>
      <c r="F36" s="33"/>
      <c r="G36" s="48">
        <f t="shared" si="13"/>
        <v>21</v>
      </c>
      <c r="H36" s="12" t="str">
        <f t="shared" si="10"/>
        <v>EA.</v>
      </c>
      <c r="I36" s="8">
        <v>1</v>
      </c>
      <c r="J36" s="49">
        <f t="shared" si="14"/>
        <v>21</v>
      </c>
    </row>
    <row r="37" spans="1:10" ht="15.75" thickBot="1" x14ac:dyDescent="0.3">
      <c r="A37" s="13"/>
      <c r="D37" s="21"/>
      <c r="E37" s="14" t="s">
        <v>12</v>
      </c>
      <c r="F37" s="15"/>
      <c r="G37" s="54"/>
      <c r="H37" s="51"/>
      <c r="I37" s="14" t="s">
        <v>12</v>
      </c>
      <c r="J37" s="52">
        <f>SUM(J18:J36)</f>
        <v>140400.4</v>
      </c>
    </row>
    <row r="38" spans="1:10" ht="15.75" x14ac:dyDescent="0.25">
      <c r="A38" s="61" t="s">
        <v>87</v>
      </c>
      <c r="B38" s="62"/>
      <c r="C38" s="62"/>
      <c r="D38" s="63"/>
      <c r="E38" s="31"/>
      <c r="F38" s="31"/>
      <c r="G38" s="10"/>
      <c r="H38" s="45"/>
      <c r="I38" s="45"/>
      <c r="J38" s="11"/>
    </row>
    <row r="39" spans="1:10" x14ac:dyDescent="0.25">
      <c r="A39" s="12">
        <v>1</v>
      </c>
      <c r="B39" s="5" t="s">
        <v>26</v>
      </c>
      <c r="C39" s="37">
        <v>230</v>
      </c>
      <c r="D39" s="19" t="s">
        <v>24</v>
      </c>
      <c r="E39" s="32"/>
      <c r="F39" s="32"/>
      <c r="G39" s="48">
        <f t="shared" ref="G39:G44" si="18">$C39</f>
        <v>230</v>
      </c>
      <c r="H39" s="12" t="str">
        <f t="shared" ref="H39:H44" si="19">$D39</f>
        <v>C.Y.</v>
      </c>
      <c r="I39" s="8">
        <v>1</v>
      </c>
      <c r="J39" s="49">
        <f t="shared" ref="J39:J43" si="20">G39*I39</f>
        <v>230</v>
      </c>
    </row>
    <row r="40" spans="1:10" x14ac:dyDescent="0.25">
      <c r="A40" s="12">
        <f>A39+1</f>
        <v>2</v>
      </c>
      <c r="B40" s="5" t="s">
        <v>48</v>
      </c>
      <c r="C40" s="37">
        <v>16</v>
      </c>
      <c r="D40" s="19" t="s">
        <v>14</v>
      </c>
      <c r="E40" s="32"/>
      <c r="F40" s="32"/>
      <c r="G40" s="48">
        <f t="shared" si="18"/>
        <v>16</v>
      </c>
      <c r="H40" s="12" t="str">
        <f t="shared" si="19"/>
        <v>L.F.</v>
      </c>
      <c r="I40" s="8">
        <v>1</v>
      </c>
      <c r="J40" s="49">
        <f t="shared" si="20"/>
        <v>16</v>
      </c>
    </row>
    <row r="41" spans="1:10" x14ac:dyDescent="0.25">
      <c r="A41" s="12">
        <f t="shared" ref="A41:A44" si="21">A40+1</f>
        <v>3</v>
      </c>
      <c r="B41" s="5" t="s">
        <v>28</v>
      </c>
      <c r="C41" s="44">
        <v>10.9</v>
      </c>
      <c r="D41" s="19" t="s">
        <v>24</v>
      </c>
      <c r="E41" s="32"/>
      <c r="F41" s="32"/>
      <c r="G41" s="48">
        <f t="shared" si="18"/>
        <v>10.9</v>
      </c>
      <c r="H41" s="12" t="str">
        <f t="shared" si="19"/>
        <v>C.Y.</v>
      </c>
      <c r="I41" s="6">
        <v>1</v>
      </c>
      <c r="J41" s="49">
        <f t="shared" si="20"/>
        <v>10.9</v>
      </c>
    </row>
    <row r="42" spans="1:10" x14ac:dyDescent="0.25">
      <c r="A42" s="12">
        <f t="shared" si="21"/>
        <v>4</v>
      </c>
      <c r="B42" s="5" t="s">
        <v>49</v>
      </c>
      <c r="C42" s="37">
        <v>408</v>
      </c>
      <c r="D42" s="19" t="s">
        <v>25</v>
      </c>
      <c r="E42" s="32"/>
      <c r="F42" s="32"/>
      <c r="G42" s="48">
        <f t="shared" si="18"/>
        <v>408</v>
      </c>
      <c r="H42" s="12" t="str">
        <f t="shared" si="19"/>
        <v>S.Y.</v>
      </c>
      <c r="I42" s="6">
        <v>1</v>
      </c>
      <c r="J42" s="49">
        <f t="shared" ref="J42" si="22">G42*I42</f>
        <v>408</v>
      </c>
    </row>
    <row r="43" spans="1:10" x14ac:dyDescent="0.25">
      <c r="A43" s="12">
        <f t="shared" si="21"/>
        <v>5</v>
      </c>
      <c r="B43" s="5" t="s">
        <v>29</v>
      </c>
      <c r="C43" s="37">
        <v>54</v>
      </c>
      <c r="D43" s="19" t="s">
        <v>14</v>
      </c>
      <c r="E43" s="32"/>
      <c r="F43" s="32"/>
      <c r="G43" s="48">
        <f t="shared" si="18"/>
        <v>54</v>
      </c>
      <c r="H43" s="12" t="str">
        <f t="shared" si="19"/>
        <v>L.F.</v>
      </c>
      <c r="I43" s="6">
        <v>1</v>
      </c>
      <c r="J43" s="49">
        <f t="shared" si="20"/>
        <v>54</v>
      </c>
    </row>
    <row r="44" spans="1:10" x14ac:dyDescent="0.25">
      <c r="A44" s="12">
        <f t="shared" si="21"/>
        <v>6</v>
      </c>
      <c r="B44" s="5" t="s">
        <v>19</v>
      </c>
      <c r="C44" s="37">
        <v>672</v>
      </c>
      <c r="D44" s="19" t="s">
        <v>25</v>
      </c>
      <c r="E44" s="32"/>
      <c r="F44" s="32"/>
      <c r="G44" s="48">
        <f t="shared" si="18"/>
        <v>672</v>
      </c>
      <c r="H44" s="12" t="str">
        <f t="shared" si="19"/>
        <v>S.Y.</v>
      </c>
      <c r="I44" s="6">
        <v>1</v>
      </c>
      <c r="J44" s="49">
        <f t="shared" ref="J44" si="23">G44*I44</f>
        <v>672</v>
      </c>
    </row>
    <row r="45" spans="1:10" ht="15.4" customHeight="1" thickBot="1" x14ac:dyDescent="0.3">
      <c r="A45" s="13"/>
      <c r="D45" s="21"/>
      <c r="E45" s="14" t="s">
        <v>12</v>
      </c>
      <c r="F45" s="15"/>
      <c r="G45" s="54"/>
      <c r="H45" s="51"/>
      <c r="I45" s="14" t="s">
        <v>12</v>
      </c>
      <c r="J45" s="52">
        <f>SUM(J39:J43)</f>
        <v>718.9</v>
      </c>
    </row>
    <row r="46" spans="1:10" ht="15.4" customHeight="1" x14ac:dyDescent="0.25">
      <c r="A46" s="64" t="s">
        <v>27</v>
      </c>
      <c r="B46" s="65"/>
      <c r="C46" s="65"/>
      <c r="D46" s="66"/>
      <c r="E46" s="31"/>
      <c r="F46" s="31"/>
      <c r="G46" s="10"/>
      <c r="H46" s="45"/>
      <c r="I46" s="45"/>
      <c r="J46" s="11"/>
    </row>
    <row r="47" spans="1:10" ht="15.4" customHeight="1" x14ac:dyDescent="0.25">
      <c r="A47" s="12">
        <v>1</v>
      </c>
      <c r="B47" s="5" t="s">
        <v>26</v>
      </c>
      <c r="C47" s="37">
        <v>87</v>
      </c>
      <c r="D47" s="19" t="s">
        <v>24</v>
      </c>
      <c r="E47" s="32"/>
      <c r="F47" s="32"/>
      <c r="G47" s="48">
        <f t="shared" ref="G47:G55" si="24">$C47</f>
        <v>87</v>
      </c>
      <c r="H47" s="12" t="str">
        <f t="shared" ref="H47:H55" si="25">$D47</f>
        <v>C.Y.</v>
      </c>
      <c r="I47" s="8">
        <v>1</v>
      </c>
      <c r="J47" s="49">
        <f t="shared" ref="J47:J55" si="26">G47*I47</f>
        <v>87</v>
      </c>
    </row>
    <row r="48" spans="1:10" ht="15.4" customHeight="1" x14ac:dyDescent="0.25">
      <c r="A48" s="12">
        <f>A47+1</f>
        <v>2</v>
      </c>
      <c r="B48" s="5" t="s">
        <v>48</v>
      </c>
      <c r="C48" s="37">
        <v>7</v>
      </c>
      <c r="D48" s="19" t="s">
        <v>14</v>
      </c>
      <c r="E48" s="32"/>
      <c r="F48" s="32"/>
      <c r="G48" s="48">
        <f t="shared" si="24"/>
        <v>7</v>
      </c>
      <c r="H48" s="12" t="str">
        <f t="shared" si="25"/>
        <v>L.F.</v>
      </c>
      <c r="I48" s="8">
        <v>1</v>
      </c>
      <c r="J48" s="49">
        <f t="shared" si="26"/>
        <v>7</v>
      </c>
    </row>
    <row r="49" spans="1:10" ht="15.4" customHeight="1" x14ac:dyDescent="0.25">
      <c r="A49" s="12">
        <f t="shared" ref="A49:A55" si="27">A48+1</f>
        <v>3</v>
      </c>
      <c r="B49" s="5" t="s">
        <v>28</v>
      </c>
      <c r="C49" s="56">
        <v>2.4</v>
      </c>
      <c r="D49" s="19" t="s">
        <v>24</v>
      </c>
      <c r="E49" s="32"/>
      <c r="F49" s="32"/>
      <c r="G49" s="48">
        <f t="shared" si="24"/>
        <v>2.4</v>
      </c>
      <c r="H49" s="12" t="str">
        <f t="shared" si="25"/>
        <v>C.Y.</v>
      </c>
      <c r="I49" s="8">
        <v>1</v>
      </c>
      <c r="J49" s="49">
        <f t="shared" si="26"/>
        <v>2.4</v>
      </c>
    </row>
    <row r="50" spans="1:10" ht="15.4" customHeight="1" x14ac:dyDescent="0.25">
      <c r="A50" s="12">
        <f t="shared" si="27"/>
        <v>4</v>
      </c>
      <c r="B50" s="5" t="s">
        <v>49</v>
      </c>
      <c r="C50" s="37">
        <v>177</v>
      </c>
      <c r="D50" s="19" t="s">
        <v>25</v>
      </c>
      <c r="E50" s="32"/>
      <c r="F50" s="32"/>
      <c r="G50" s="48">
        <f t="shared" si="24"/>
        <v>177</v>
      </c>
      <c r="H50" s="12" t="str">
        <f t="shared" si="25"/>
        <v>S.Y.</v>
      </c>
      <c r="I50" s="6">
        <v>1</v>
      </c>
      <c r="J50" s="49">
        <f t="shared" si="26"/>
        <v>177</v>
      </c>
    </row>
    <row r="51" spans="1:10" ht="15.4" customHeight="1" x14ac:dyDescent="0.25">
      <c r="A51" s="12">
        <f t="shared" si="27"/>
        <v>5</v>
      </c>
      <c r="B51" s="5" t="s">
        <v>29</v>
      </c>
      <c r="C51" s="37">
        <v>7</v>
      </c>
      <c r="D51" s="19" t="s">
        <v>14</v>
      </c>
      <c r="E51" s="32"/>
      <c r="F51" s="32"/>
      <c r="G51" s="48">
        <f t="shared" si="24"/>
        <v>7</v>
      </c>
      <c r="H51" s="12" t="str">
        <f t="shared" si="25"/>
        <v>L.F.</v>
      </c>
      <c r="I51" s="6">
        <v>1</v>
      </c>
      <c r="J51" s="49">
        <f t="shared" si="26"/>
        <v>7</v>
      </c>
    </row>
    <row r="52" spans="1:10" ht="15.4" customHeight="1" x14ac:dyDescent="0.25">
      <c r="A52" s="12">
        <f t="shared" si="27"/>
        <v>6</v>
      </c>
      <c r="B52" s="5" t="s">
        <v>108</v>
      </c>
      <c r="C52" s="37">
        <v>1</v>
      </c>
      <c r="D52" s="19" t="s">
        <v>50</v>
      </c>
      <c r="E52" s="32"/>
      <c r="F52" s="32"/>
      <c r="G52" s="48">
        <f t="shared" si="24"/>
        <v>1</v>
      </c>
      <c r="H52" s="12" t="str">
        <f t="shared" si="25"/>
        <v>L.S.</v>
      </c>
      <c r="I52" s="6">
        <v>1</v>
      </c>
      <c r="J52" s="49">
        <f t="shared" ref="J52" si="28">G52*I52</f>
        <v>1</v>
      </c>
    </row>
    <row r="53" spans="1:10" ht="15.4" customHeight="1" x14ac:dyDescent="0.25">
      <c r="A53" s="12">
        <f t="shared" si="27"/>
        <v>7</v>
      </c>
      <c r="B53" s="58" t="s">
        <v>105</v>
      </c>
      <c r="C53" s="76">
        <v>15</v>
      </c>
      <c r="D53" s="19" t="s">
        <v>25</v>
      </c>
      <c r="E53" s="32"/>
      <c r="F53" s="32"/>
      <c r="G53" s="48">
        <f t="shared" si="24"/>
        <v>15</v>
      </c>
      <c r="H53" s="12" t="str">
        <f t="shared" si="25"/>
        <v>S.Y.</v>
      </c>
      <c r="I53" s="6">
        <v>1</v>
      </c>
      <c r="J53" s="49">
        <f t="shared" ref="J53:J54" si="29">G53*I53</f>
        <v>15</v>
      </c>
    </row>
    <row r="54" spans="1:10" ht="15.4" customHeight="1" x14ac:dyDescent="0.25">
      <c r="A54" s="12">
        <f t="shared" si="27"/>
        <v>8</v>
      </c>
      <c r="B54" s="58" t="s">
        <v>106</v>
      </c>
      <c r="C54" s="76">
        <v>14</v>
      </c>
      <c r="D54" s="77" t="s">
        <v>14</v>
      </c>
      <c r="E54" s="32"/>
      <c r="F54" s="32"/>
      <c r="G54" s="48">
        <f t="shared" si="24"/>
        <v>14</v>
      </c>
      <c r="H54" s="12" t="str">
        <f t="shared" si="25"/>
        <v>L.F.</v>
      </c>
      <c r="I54" s="6">
        <v>1</v>
      </c>
      <c r="J54" s="49">
        <f t="shared" si="29"/>
        <v>14</v>
      </c>
    </row>
    <row r="55" spans="1:10" ht="15.4" customHeight="1" x14ac:dyDescent="0.25">
      <c r="A55" s="12">
        <f t="shared" si="27"/>
        <v>9</v>
      </c>
      <c r="B55" s="5" t="s">
        <v>19</v>
      </c>
      <c r="C55" s="37">
        <v>179</v>
      </c>
      <c r="D55" s="19" t="s">
        <v>25</v>
      </c>
      <c r="E55" s="32"/>
      <c r="F55" s="32"/>
      <c r="G55" s="48">
        <f t="shared" si="24"/>
        <v>179</v>
      </c>
      <c r="H55" s="12" t="str">
        <f t="shared" si="25"/>
        <v>S.Y.</v>
      </c>
      <c r="I55" s="6">
        <v>1</v>
      </c>
      <c r="J55" s="49">
        <f t="shared" si="26"/>
        <v>179</v>
      </c>
    </row>
    <row r="56" spans="1:10" ht="15.4" customHeight="1" thickBot="1" x14ac:dyDescent="0.3">
      <c r="A56" s="13"/>
      <c r="D56" s="21"/>
      <c r="E56" s="14" t="s">
        <v>12</v>
      </c>
      <c r="F56" s="15"/>
      <c r="G56" s="54"/>
      <c r="H56" s="51"/>
      <c r="I56" s="14" t="s">
        <v>12</v>
      </c>
      <c r="J56" s="52">
        <f>SUM(J47:J55)</f>
        <v>489.4</v>
      </c>
    </row>
    <row r="57" spans="1:10" ht="15.75" x14ac:dyDescent="0.25">
      <c r="A57" s="64" t="s">
        <v>88</v>
      </c>
      <c r="B57" s="65"/>
      <c r="C57" s="65"/>
      <c r="D57" s="66"/>
      <c r="E57" s="31"/>
      <c r="F57" s="31"/>
      <c r="G57" s="10"/>
      <c r="H57" s="45"/>
      <c r="I57" s="45"/>
      <c r="J57" s="11"/>
    </row>
    <row r="58" spans="1:10" x14ac:dyDescent="0.25">
      <c r="A58" s="12">
        <v>1</v>
      </c>
      <c r="B58" s="5" t="s">
        <v>26</v>
      </c>
      <c r="C58" s="37">
        <v>26.92</v>
      </c>
      <c r="D58" s="19" t="s">
        <v>24</v>
      </c>
      <c r="E58" s="32"/>
      <c r="F58" s="32"/>
      <c r="G58" s="48">
        <f t="shared" ref="G58:G65" si="30">$C58</f>
        <v>26.92</v>
      </c>
      <c r="H58" s="12" t="str">
        <f t="shared" ref="H58:H65" si="31">$D58</f>
        <v>C.Y.</v>
      </c>
      <c r="I58" s="8">
        <v>1</v>
      </c>
      <c r="J58" s="49">
        <f t="shared" ref="J58:J65" si="32">G58*I58</f>
        <v>26.92</v>
      </c>
    </row>
    <row r="59" spans="1:10" x14ac:dyDescent="0.25">
      <c r="A59" s="12">
        <f>A58+1</f>
        <v>2</v>
      </c>
      <c r="B59" s="5" t="s">
        <v>48</v>
      </c>
      <c r="C59" s="37">
        <v>23</v>
      </c>
      <c r="D59" s="19" t="s">
        <v>14</v>
      </c>
      <c r="E59" s="32"/>
      <c r="F59" s="32"/>
      <c r="G59" s="48">
        <f t="shared" si="30"/>
        <v>23</v>
      </c>
      <c r="H59" s="12" t="str">
        <f t="shared" si="31"/>
        <v>L.F.</v>
      </c>
      <c r="I59" s="8">
        <v>1</v>
      </c>
      <c r="J59" s="49">
        <f t="shared" si="32"/>
        <v>23</v>
      </c>
    </row>
    <row r="60" spans="1:10" x14ac:dyDescent="0.25">
      <c r="A60" s="12">
        <f t="shared" ref="A60:A65" si="33">A59+1</f>
        <v>3</v>
      </c>
      <c r="B60" s="5" t="s">
        <v>28</v>
      </c>
      <c r="C60" s="37">
        <v>11</v>
      </c>
      <c r="D60" s="19" t="s">
        <v>24</v>
      </c>
      <c r="E60" s="32"/>
      <c r="F60" s="32"/>
      <c r="G60" s="48">
        <f t="shared" si="30"/>
        <v>11</v>
      </c>
      <c r="H60" s="12" t="str">
        <f t="shared" si="31"/>
        <v>C.Y.</v>
      </c>
      <c r="I60" s="8">
        <v>1</v>
      </c>
      <c r="J60" s="49">
        <f t="shared" si="32"/>
        <v>11</v>
      </c>
    </row>
    <row r="61" spans="1:10" x14ac:dyDescent="0.25">
      <c r="A61" s="12">
        <f t="shared" si="33"/>
        <v>4</v>
      </c>
      <c r="B61" s="5" t="s">
        <v>49</v>
      </c>
      <c r="C61" s="37">
        <v>23.6</v>
      </c>
      <c r="D61" s="19" t="s">
        <v>25</v>
      </c>
      <c r="E61" s="32"/>
      <c r="F61" s="32"/>
      <c r="G61" s="48">
        <f t="shared" si="30"/>
        <v>23.6</v>
      </c>
      <c r="H61" s="12" t="str">
        <f t="shared" si="31"/>
        <v>S.Y.</v>
      </c>
      <c r="I61" s="6">
        <v>1</v>
      </c>
      <c r="J61" s="49">
        <f t="shared" si="32"/>
        <v>23.6</v>
      </c>
    </row>
    <row r="62" spans="1:10" x14ac:dyDescent="0.25">
      <c r="A62" s="12">
        <f t="shared" si="33"/>
        <v>5</v>
      </c>
      <c r="B62" s="5" t="s">
        <v>108</v>
      </c>
      <c r="C62" s="37">
        <v>1</v>
      </c>
      <c r="D62" s="19" t="s">
        <v>50</v>
      </c>
      <c r="E62" s="32"/>
      <c r="F62" s="32"/>
      <c r="G62" s="48">
        <f t="shared" si="30"/>
        <v>1</v>
      </c>
      <c r="H62" s="12" t="str">
        <f t="shared" si="31"/>
        <v>L.S.</v>
      </c>
      <c r="I62" s="6">
        <v>1</v>
      </c>
      <c r="J62" s="49">
        <f t="shared" ref="J62:J64" si="34">G62*I62</f>
        <v>1</v>
      </c>
    </row>
    <row r="63" spans="1:10" x14ac:dyDescent="0.25">
      <c r="A63" s="12">
        <f t="shared" si="33"/>
        <v>6</v>
      </c>
      <c r="B63" s="5" t="s">
        <v>29</v>
      </c>
      <c r="C63" s="37">
        <v>54</v>
      </c>
      <c r="D63" s="19" t="s">
        <v>14</v>
      </c>
      <c r="E63" s="32"/>
      <c r="F63" s="32"/>
      <c r="G63" s="48">
        <f t="shared" si="30"/>
        <v>54</v>
      </c>
      <c r="H63" s="12" t="str">
        <f t="shared" si="31"/>
        <v>L.F.</v>
      </c>
      <c r="I63" s="6">
        <v>1</v>
      </c>
      <c r="J63" s="49">
        <f t="shared" si="34"/>
        <v>54</v>
      </c>
    </row>
    <row r="64" spans="1:10" x14ac:dyDescent="0.25">
      <c r="A64" s="12">
        <f t="shared" si="33"/>
        <v>7</v>
      </c>
      <c r="B64" s="58" t="s">
        <v>105</v>
      </c>
      <c r="C64" s="76">
        <v>15</v>
      </c>
      <c r="D64" s="19" t="s">
        <v>25</v>
      </c>
      <c r="E64" s="32"/>
      <c r="F64" s="32"/>
      <c r="G64" s="48">
        <f t="shared" si="30"/>
        <v>15</v>
      </c>
      <c r="H64" s="12" t="str">
        <f t="shared" si="31"/>
        <v>S.Y.</v>
      </c>
      <c r="I64" s="6">
        <v>1</v>
      </c>
      <c r="J64" s="49">
        <f t="shared" si="34"/>
        <v>15</v>
      </c>
    </row>
    <row r="65" spans="1:10" x14ac:dyDescent="0.25">
      <c r="A65" s="12">
        <f t="shared" si="33"/>
        <v>8</v>
      </c>
      <c r="B65" s="5" t="s">
        <v>19</v>
      </c>
      <c r="C65" s="37">
        <v>16</v>
      </c>
      <c r="D65" s="19" t="s">
        <v>25</v>
      </c>
      <c r="E65" s="32"/>
      <c r="F65" s="32"/>
      <c r="G65" s="48">
        <f t="shared" si="30"/>
        <v>16</v>
      </c>
      <c r="H65" s="12" t="str">
        <f t="shared" si="31"/>
        <v>S.Y.</v>
      </c>
      <c r="I65" s="6">
        <v>1</v>
      </c>
      <c r="J65" s="49">
        <f t="shared" si="32"/>
        <v>16</v>
      </c>
    </row>
    <row r="66" spans="1:10" ht="15.4" customHeight="1" thickBot="1" x14ac:dyDescent="0.3">
      <c r="A66" s="13"/>
      <c r="D66" s="21"/>
      <c r="E66" s="14" t="s">
        <v>12</v>
      </c>
      <c r="F66" s="15"/>
      <c r="G66" s="54"/>
      <c r="H66" s="51"/>
      <c r="I66" s="14" t="s">
        <v>12</v>
      </c>
      <c r="J66" s="52">
        <f>SUM(J58:J65)</f>
        <v>170.52</v>
      </c>
    </row>
    <row r="67" spans="1:10" ht="15.4" customHeight="1" x14ac:dyDescent="0.25">
      <c r="A67" s="64" t="s">
        <v>89</v>
      </c>
      <c r="B67" s="65"/>
      <c r="C67" s="65"/>
      <c r="D67" s="66"/>
      <c r="E67" s="31"/>
      <c r="F67" s="31"/>
      <c r="G67" s="10"/>
      <c r="H67" s="45"/>
      <c r="I67" s="45"/>
      <c r="J67" s="11"/>
    </row>
    <row r="68" spans="1:10" ht="15.4" customHeight="1" x14ac:dyDescent="0.25">
      <c r="A68" s="12">
        <v>1</v>
      </c>
      <c r="B68" s="5" t="s">
        <v>26</v>
      </c>
      <c r="C68" s="37">
        <v>23</v>
      </c>
      <c r="D68" s="19" t="s">
        <v>24</v>
      </c>
      <c r="E68" s="32"/>
      <c r="F68" s="32"/>
      <c r="G68" s="48">
        <f t="shared" ref="G68:G74" si="35">$C68</f>
        <v>23</v>
      </c>
      <c r="H68" s="12" t="str">
        <f t="shared" ref="H68:H74" si="36">$D68</f>
        <v>C.Y.</v>
      </c>
      <c r="I68" s="8">
        <v>1</v>
      </c>
      <c r="J68" s="49">
        <f t="shared" ref="J68:J73" si="37">G68*I68</f>
        <v>23</v>
      </c>
    </row>
    <row r="69" spans="1:10" ht="15.4" customHeight="1" x14ac:dyDescent="0.25">
      <c r="A69" s="12">
        <f>A68+1</f>
        <v>2</v>
      </c>
      <c r="B69" s="5" t="s">
        <v>48</v>
      </c>
      <c r="C69" s="37">
        <v>7</v>
      </c>
      <c r="D69" s="19" t="s">
        <v>14</v>
      </c>
      <c r="E69" s="32"/>
      <c r="F69" s="32"/>
      <c r="G69" s="48">
        <f t="shared" si="35"/>
        <v>7</v>
      </c>
      <c r="H69" s="12" t="str">
        <f t="shared" si="36"/>
        <v>L.F.</v>
      </c>
      <c r="I69" s="8">
        <v>1</v>
      </c>
      <c r="J69" s="49">
        <f t="shared" si="37"/>
        <v>7</v>
      </c>
    </row>
    <row r="70" spans="1:10" ht="15.4" customHeight="1" x14ac:dyDescent="0.25">
      <c r="A70" s="12">
        <f t="shared" ref="A70:A74" si="38">A69+1</f>
        <v>3</v>
      </c>
      <c r="B70" s="5" t="s">
        <v>28</v>
      </c>
      <c r="C70" s="37">
        <v>3</v>
      </c>
      <c r="D70" s="19" t="s">
        <v>24</v>
      </c>
      <c r="E70" s="32"/>
      <c r="F70" s="32"/>
      <c r="G70" s="48">
        <f t="shared" si="35"/>
        <v>3</v>
      </c>
      <c r="H70" s="12" t="str">
        <f t="shared" si="36"/>
        <v>C.Y.</v>
      </c>
      <c r="I70" s="8">
        <v>1</v>
      </c>
      <c r="J70" s="49">
        <f t="shared" si="37"/>
        <v>3</v>
      </c>
    </row>
    <row r="71" spans="1:10" ht="15.4" customHeight="1" x14ac:dyDescent="0.25">
      <c r="A71" s="12">
        <f t="shared" si="38"/>
        <v>4</v>
      </c>
      <c r="B71" s="5" t="s">
        <v>49</v>
      </c>
      <c r="C71" s="37">
        <v>35.53</v>
      </c>
      <c r="D71" s="19" t="s">
        <v>25</v>
      </c>
      <c r="E71" s="32"/>
      <c r="F71" s="32"/>
      <c r="G71" s="48">
        <f t="shared" si="35"/>
        <v>35.53</v>
      </c>
      <c r="H71" s="12" t="str">
        <f t="shared" si="36"/>
        <v>S.Y.</v>
      </c>
      <c r="I71" s="6">
        <v>1</v>
      </c>
      <c r="J71" s="49">
        <f t="shared" si="37"/>
        <v>35.53</v>
      </c>
    </row>
    <row r="72" spans="1:10" ht="15.4" customHeight="1" x14ac:dyDescent="0.25">
      <c r="A72" s="12">
        <f t="shared" si="38"/>
        <v>5</v>
      </c>
      <c r="B72" s="5" t="s">
        <v>108</v>
      </c>
      <c r="C72" s="37">
        <v>1</v>
      </c>
      <c r="D72" s="19" t="s">
        <v>50</v>
      </c>
      <c r="E72" s="32"/>
      <c r="F72" s="32"/>
      <c r="G72" s="48">
        <f t="shared" si="35"/>
        <v>1</v>
      </c>
      <c r="H72" s="12" t="str">
        <f t="shared" si="36"/>
        <v>L.S.</v>
      </c>
      <c r="I72" s="6">
        <v>1</v>
      </c>
      <c r="J72" s="49">
        <f t="shared" ref="J72" si="39">G72*I72</f>
        <v>1</v>
      </c>
    </row>
    <row r="73" spans="1:10" ht="15.4" customHeight="1" x14ac:dyDescent="0.25">
      <c r="A73" s="12">
        <f t="shared" si="38"/>
        <v>6</v>
      </c>
      <c r="B73" s="5" t="s">
        <v>29</v>
      </c>
      <c r="C73" s="37">
        <v>19</v>
      </c>
      <c r="D73" s="19" t="s">
        <v>14</v>
      </c>
      <c r="E73" s="32"/>
      <c r="F73" s="32"/>
      <c r="G73" s="48">
        <f t="shared" si="35"/>
        <v>19</v>
      </c>
      <c r="H73" s="12" t="str">
        <f t="shared" si="36"/>
        <v>L.F.</v>
      </c>
      <c r="I73" s="6">
        <v>1</v>
      </c>
      <c r="J73" s="49">
        <f t="shared" si="37"/>
        <v>19</v>
      </c>
    </row>
    <row r="74" spans="1:10" ht="15.4" customHeight="1" x14ac:dyDescent="0.25">
      <c r="A74" s="12">
        <f t="shared" si="38"/>
        <v>7</v>
      </c>
      <c r="B74" s="58" t="s">
        <v>105</v>
      </c>
      <c r="C74" s="76">
        <v>15</v>
      </c>
      <c r="D74" s="19" t="s">
        <v>25</v>
      </c>
      <c r="E74" s="32"/>
      <c r="F74" s="32"/>
      <c r="G74" s="48">
        <f t="shared" si="35"/>
        <v>15</v>
      </c>
      <c r="H74" s="12" t="str">
        <f t="shared" si="36"/>
        <v>S.Y.</v>
      </c>
      <c r="I74" s="6">
        <v>1</v>
      </c>
      <c r="J74" s="49">
        <f t="shared" ref="J74" si="40">G74*I74</f>
        <v>15</v>
      </c>
    </row>
    <row r="75" spans="1:10" ht="15.4" customHeight="1" thickBot="1" x14ac:dyDescent="0.3">
      <c r="A75" s="13"/>
      <c r="D75" s="21"/>
      <c r="E75" s="14" t="s">
        <v>12</v>
      </c>
      <c r="F75" s="15"/>
      <c r="G75" s="54"/>
      <c r="H75" s="51"/>
      <c r="I75" s="14" t="s">
        <v>12</v>
      </c>
      <c r="J75" s="52">
        <f>SUM(J68:J74)</f>
        <v>103.53</v>
      </c>
    </row>
    <row r="76" spans="1:10" ht="15.4" customHeight="1" x14ac:dyDescent="0.25">
      <c r="A76" s="64" t="s">
        <v>90</v>
      </c>
      <c r="B76" s="65"/>
      <c r="C76" s="65"/>
      <c r="D76" s="66"/>
      <c r="E76" s="31"/>
      <c r="F76" s="31"/>
      <c r="G76" s="10"/>
      <c r="H76" s="45"/>
      <c r="I76" s="45"/>
      <c r="J76" s="11"/>
    </row>
    <row r="77" spans="1:10" ht="15.4" customHeight="1" x14ac:dyDescent="0.25">
      <c r="A77" s="12">
        <v>1</v>
      </c>
      <c r="B77" s="5" t="s">
        <v>26</v>
      </c>
      <c r="C77" s="37">
        <v>95</v>
      </c>
      <c r="D77" s="19" t="s">
        <v>24</v>
      </c>
      <c r="E77" s="32"/>
      <c r="F77" s="32"/>
      <c r="G77" s="48">
        <f t="shared" ref="G77:G84" si="41">$C77</f>
        <v>95</v>
      </c>
      <c r="H77" s="12" t="str">
        <f t="shared" ref="H77:H84" si="42">$D77</f>
        <v>C.Y.</v>
      </c>
      <c r="I77" s="8">
        <v>1</v>
      </c>
      <c r="J77" s="49">
        <f t="shared" ref="J77:J84" si="43">G77*I77</f>
        <v>95</v>
      </c>
    </row>
    <row r="78" spans="1:10" ht="15.4" customHeight="1" x14ac:dyDescent="0.25">
      <c r="A78" s="12">
        <f>A77+1</f>
        <v>2</v>
      </c>
      <c r="B78" s="5" t="s">
        <v>48</v>
      </c>
      <c r="C78" s="37">
        <v>6</v>
      </c>
      <c r="D78" s="19" t="s">
        <v>14</v>
      </c>
      <c r="E78" s="32"/>
      <c r="F78" s="32"/>
      <c r="G78" s="48">
        <f t="shared" si="41"/>
        <v>6</v>
      </c>
      <c r="H78" s="12" t="str">
        <f t="shared" si="42"/>
        <v>L.F.</v>
      </c>
      <c r="I78" s="8">
        <v>1</v>
      </c>
      <c r="J78" s="49">
        <f t="shared" si="43"/>
        <v>6</v>
      </c>
    </row>
    <row r="79" spans="1:10" ht="15.4" customHeight="1" x14ac:dyDescent="0.25">
      <c r="A79" s="12">
        <f t="shared" ref="A79:A84" si="44">A78+1</f>
        <v>3</v>
      </c>
      <c r="B79" s="5" t="s">
        <v>28</v>
      </c>
      <c r="C79" s="37">
        <v>2.9</v>
      </c>
      <c r="D79" s="19" t="s">
        <v>24</v>
      </c>
      <c r="E79" s="32"/>
      <c r="F79" s="32"/>
      <c r="G79" s="48">
        <f t="shared" si="41"/>
        <v>2.9</v>
      </c>
      <c r="H79" s="12" t="str">
        <f t="shared" si="42"/>
        <v>C.Y.</v>
      </c>
      <c r="I79" s="8">
        <v>1</v>
      </c>
      <c r="J79" s="49">
        <f t="shared" si="43"/>
        <v>2.9</v>
      </c>
    </row>
    <row r="80" spans="1:10" ht="15.4" customHeight="1" x14ac:dyDescent="0.25">
      <c r="A80" s="12">
        <f t="shared" si="44"/>
        <v>4</v>
      </c>
      <c r="B80" s="5" t="s">
        <v>49</v>
      </c>
      <c r="C80" s="37">
        <v>152.6</v>
      </c>
      <c r="D80" s="19" t="s">
        <v>25</v>
      </c>
      <c r="E80" s="32"/>
      <c r="F80" s="32"/>
      <c r="G80" s="48">
        <f t="shared" si="41"/>
        <v>152.6</v>
      </c>
      <c r="H80" s="12" t="str">
        <f t="shared" si="42"/>
        <v>S.Y.</v>
      </c>
      <c r="I80" s="6">
        <v>1</v>
      </c>
      <c r="J80" s="49">
        <f t="shared" si="43"/>
        <v>152.6</v>
      </c>
    </row>
    <row r="81" spans="1:10" ht="15.4" customHeight="1" x14ac:dyDescent="0.25">
      <c r="A81" s="12">
        <f t="shared" si="44"/>
        <v>5</v>
      </c>
      <c r="B81" s="5" t="s">
        <v>29</v>
      </c>
      <c r="C81" s="37">
        <v>5.5</v>
      </c>
      <c r="D81" s="19" t="s">
        <v>14</v>
      </c>
      <c r="E81" s="32"/>
      <c r="F81" s="32"/>
      <c r="G81" s="48">
        <f t="shared" si="41"/>
        <v>5.5</v>
      </c>
      <c r="H81" s="12" t="str">
        <f t="shared" si="42"/>
        <v>L.F.</v>
      </c>
      <c r="I81" s="6">
        <v>1</v>
      </c>
      <c r="J81" s="49">
        <f t="shared" si="43"/>
        <v>5.5</v>
      </c>
    </row>
    <row r="82" spans="1:10" ht="15.4" customHeight="1" x14ac:dyDescent="0.25">
      <c r="A82" s="12">
        <f t="shared" si="44"/>
        <v>6</v>
      </c>
      <c r="B82" s="58" t="s">
        <v>105</v>
      </c>
      <c r="C82" s="76">
        <v>15</v>
      </c>
      <c r="D82" s="19" t="s">
        <v>25</v>
      </c>
      <c r="E82" s="32"/>
      <c r="F82" s="32"/>
      <c r="G82" s="48">
        <f t="shared" si="41"/>
        <v>15</v>
      </c>
      <c r="H82" s="12" t="str">
        <f t="shared" si="42"/>
        <v>S.Y.</v>
      </c>
      <c r="I82" s="6">
        <v>1</v>
      </c>
      <c r="J82" s="49">
        <f t="shared" ref="J82:J83" si="45">G82*I82</f>
        <v>15</v>
      </c>
    </row>
    <row r="83" spans="1:10" ht="15.4" customHeight="1" x14ac:dyDescent="0.25">
      <c r="A83" s="12">
        <f t="shared" si="44"/>
        <v>7</v>
      </c>
      <c r="B83" s="58" t="s">
        <v>106</v>
      </c>
      <c r="C83" s="76">
        <v>25</v>
      </c>
      <c r="D83" s="77" t="s">
        <v>14</v>
      </c>
      <c r="E83" s="32"/>
      <c r="F83" s="32"/>
      <c r="G83" s="48">
        <f t="shared" si="41"/>
        <v>25</v>
      </c>
      <c r="H83" s="12" t="str">
        <f t="shared" si="42"/>
        <v>L.F.</v>
      </c>
      <c r="I83" s="6">
        <v>1</v>
      </c>
      <c r="J83" s="49">
        <f t="shared" si="45"/>
        <v>25</v>
      </c>
    </row>
    <row r="84" spans="1:10" ht="15.4" customHeight="1" x14ac:dyDescent="0.25">
      <c r="A84" s="12">
        <f t="shared" si="44"/>
        <v>8</v>
      </c>
      <c r="B84" s="5" t="s">
        <v>19</v>
      </c>
      <c r="C84" s="37">
        <v>282</v>
      </c>
      <c r="D84" s="19" t="s">
        <v>25</v>
      </c>
      <c r="E84" s="32"/>
      <c r="F84" s="32"/>
      <c r="G84" s="48">
        <f t="shared" si="41"/>
        <v>282</v>
      </c>
      <c r="H84" s="12" t="str">
        <f t="shared" si="42"/>
        <v>S.Y.</v>
      </c>
      <c r="I84" s="6">
        <v>1</v>
      </c>
      <c r="J84" s="49">
        <f t="shared" si="43"/>
        <v>282</v>
      </c>
    </row>
    <row r="85" spans="1:10" ht="15.4" customHeight="1" thickBot="1" x14ac:dyDescent="0.3">
      <c r="A85" s="13"/>
      <c r="D85" s="21"/>
      <c r="E85" s="14" t="s">
        <v>12</v>
      </c>
      <c r="F85" s="15"/>
      <c r="G85" s="54"/>
      <c r="H85" s="51"/>
      <c r="I85" s="14" t="s">
        <v>12</v>
      </c>
      <c r="J85" s="52">
        <f>SUM(J77:J84)</f>
        <v>584</v>
      </c>
    </row>
    <row r="86" spans="1:10" ht="15.4" customHeight="1" x14ac:dyDescent="0.25">
      <c r="A86" s="64" t="s">
        <v>94</v>
      </c>
      <c r="B86" s="65"/>
      <c r="C86" s="65"/>
      <c r="D86" s="66"/>
      <c r="E86" s="31"/>
      <c r="F86" s="31"/>
      <c r="G86" s="10"/>
      <c r="H86" s="45"/>
      <c r="I86" s="45"/>
      <c r="J86" s="11"/>
    </row>
    <row r="87" spans="1:10" ht="15.4" customHeight="1" x14ac:dyDescent="0.25">
      <c r="A87" s="12">
        <v>1</v>
      </c>
      <c r="B87" s="5" t="s">
        <v>91</v>
      </c>
      <c r="C87" s="37">
        <v>1389</v>
      </c>
      <c r="D87" s="19" t="s">
        <v>24</v>
      </c>
      <c r="E87" s="32"/>
      <c r="F87" s="32"/>
      <c r="G87" s="48">
        <f t="shared" ref="G87:G91" si="46">$C87</f>
        <v>1389</v>
      </c>
      <c r="H87" s="12" t="str">
        <f t="shared" ref="H87:H91" si="47">$D87</f>
        <v>C.Y.</v>
      </c>
      <c r="I87" s="8">
        <v>1</v>
      </c>
      <c r="J87" s="49">
        <f t="shared" ref="J87:J91" si="48">G87*I87</f>
        <v>1389</v>
      </c>
    </row>
    <row r="88" spans="1:10" ht="15.4" customHeight="1" x14ac:dyDescent="0.25">
      <c r="A88" s="12">
        <f>A87+1</f>
        <v>2</v>
      </c>
      <c r="B88" s="5" t="s">
        <v>92</v>
      </c>
      <c r="C88" s="37">
        <v>1504</v>
      </c>
      <c r="D88" s="19" t="s">
        <v>24</v>
      </c>
      <c r="E88" s="32"/>
      <c r="F88" s="32"/>
      <c r="G88" s="48">
        <f t="shared" si="46"/>
        <v>1504</v>
      </c>
      <c r="H88" s="12" t="str">
        <f t="shared" si="47"/>
        <v>C.Y.</v>
      </c>
      <c r="I88" s="8">
        <v>1</v>
      </c>
      <c r="J88" s="49">
        <f t="shared" si="48"/>
        <v>1504</v>
      </c>
    </row>
    <row r="89" spans="1:10" ht="15.4" customHeight="1" x14ac:dyDescent="0.25">
      <c r="A89" s="12">
        <f t="shared" ref="A89:A91" si="49">A88+1</f>
        <v>3</v>
      </c>
      <c r="B89" s="5" t="s">
        <v>93</v>
      </c>
      <c r="C89" s="37">
        <v>1</v>
      </c>
      <c r="D89" s="19" t="s">
        <v>50</v>
      </c>
      <c r="E89" s="32"/>
      <c r="F89" s="32"/>
      <c r="G89" s="48">
        <f t="shared" si="46"/>
        <v>1</v>
      </c>
      <c r="H89" s="12" t="str">
        <f t="shared" si="47"/>
        <v>L.S.</v>
      </c>
      <c r="I89" s="8">
        <v>1</v>
      </c>
      <c r="J89" s="49">
        <f t="shared" si="48"/>
        <v>1</v>
      </c>
    </row>
    <row r="90" spans="1:10" ht="15.4" customHeight="1" x14ac:dyDescent="0.25">
      <c r="A90" s="12">
        <f t="shared" si="49"/>
        <v>4</v>
      </c>
      <c r="B90" s="58" t="s">
        <v>105</v>
      </c>
      <c r="C90" s="76">
        <v>35</v>
      </c>
      <c r="D90" s="19" t="s">
        <v>25</v>
      </c>
      <c r="E90" s="32"/>
      <c r="F90" s="32"/>
      <c r="G90" s="48">
        <f t="shared" si="46"/>
        <v>35</v>
      </c>
      <c r="H90" s="12" t="str">
        <f t="shared" si="47"/>
        <v>S.Y.</v>
      </c>
      <c r="I90" s="8">
        <v>1</v>
      </c>
      <c r="J90" s="49">
        <f t="shared" ref="J90" si="50">G90*I90</f>
        <v>35</v>
      </c>
    </row>
    <row r="91" spans="1:10" ht="15.4" customHeight="1" x14ac:dyDescent="0.25">
      <c r="A91" s="12">
        <f t="shared" si="49"/>
        <v>5</v>
      </c>
      <c r="B91" s="5" t="s">
        <v>19</v>
      </c>
      <c r="C91" s="37">
        <v>43568.12</v>
      </c>
      <c r="D91" s="19" t="s">
        <v>25</v>
      </c>
      <c r="E91" s="32"/>
      <c r="F91" s="32"/>
      <c r="G91" s="48">
        <f t="shared" si="46"/>
        <v>43568.12</v>
      </c>
      <c r="H91" s="12" t="str">
        <f t="shared" si="47"/>
        <v>S.Y.</v>
      </c>
      <c r="I91" s="6">
        <v>1</v>
      </c>
      <c r="J91" s="49">
        <f t="shared" si="48"/>
        <v>43568.12</v>
      </c>
    </row>
    <row r="92" spans="1:10" ht="15.4" customHeight="1" thickBot="1" x14ac:dyDescent="0.3">
      <c r="A92" s="13"/>
      <c r="D92" s="21"/>
      <c r="E92" s="14" t="s">
        <v>12</v>
      </c>
      <c r="F92" s="15"/>
      <c r="G92" s="54"/>
      <c r="H92" s="51"/>
      <c r="I92" s="14" t="s">
        <v>12</v>
      </c>
      <c r="J92" s="52">
        <f>SUM(J87:J91)</f>
        <v>46497.120000000003</v>
      </c>
    </row>
    <row r="93" spans="1:10" ht="15.4" customHeight="1" x14ac:dyDescent="0.25">
      <c r="A93" s="64" t="s">
        <v>95</v>
      </c>
      <c r="B93" s="65"/>
      <c r="C93" s="65"/>
      <c r="D93" s="66"/>
      <c r="E93" s="31"/>
      <c r="F93" s="31"/>
      <c r="G93" s="10"/>
      <c r="H93" s="45"/>
      <c r="I93" s="45"/>
      <c r="J93" s="11"/>
    </row>
    <row r="94" spans="1:10" ht="15.4" customHeight="1" x14ac:dyDescent="0.25">
      <c r="A94" s="12">
        <v>1</v>
      </c>
      <c r="B94" s="5" t="s">
        <v>91</v>
      </c>
      <c r="C94" s="37">
        <v>2521</v>
      </c>
      <c r="D94" s="19" t="s">
        <v>24</v>
      </c>
      <c r="E94" s="32"/>
      <c r="F94" s="32"/>
      <c r="G94" s="48">
        <f t="shared" ref="G94:G98" si="51">$C94</f>
        <v>2521</v>
      </c>
      <c r="H94" s="12" t="str">
        <f t="shared" ref="H94:H98" si="52">$D94</f>
        <v>C.Y.</v>
      </c>
      <c r="I94" s="8">
        <v>1</v>
      </c>
      <c r="J94" s="49">
        <f t="shared" ref="J94:J98" si="53">G94*I94</f>
        <v>2521</v>
      </c>
    </row>
    <row r="95" spans="1:10" ht="15.4" customHeight="1" x14ac:dyDescent="0.25">
      <c r="A95" s="12">
        <f>A94+1</f>
        <v>2</v>
      </c>
      <c r="B95" s="5" t="s">
        <v>92</v>
      </c>
      <c r="C95" s="37">
        <v>1158</v>
      </c>
      <c r="D95" s="19" t="s">
        <v>24</v>
      </c>
      <c r="E95" s="32"/>
      <c r="F95" s="32"/>
      <c r="G95" s="48">
        <f t="shared" si="51"/>
        <v>1158</v>
      </c>
      <c r="H95" s="12" t="str">
        <f t="shared" si="52"/>
        <v>C.Y.</v>
      </c>
      <c r="I95" s="8">
        <v>1</v>
      </c>
      <c r="J95" s="49">
        <f t="shared" si="53"/>
        <v>1158</v>
      </c>
    </row>
    <row r="96" spans="1:10" ht="15.4" customHeight="1" x14ac:dyDescent="0.25">
      <c r="A96" s="12">
        <f t="shared" ref="A96:A98" si="54">A95+1</f>
        <v>3</v>
      </c>
      <c r="B96" s="5" t="s">
        <v>93</v>
      </c>
      <c r="C96" s="37">
        <v>1</v>
      </c>
      <c r="D96" s="19" t="s">
        <v>50</v>
      </c>
      <c r="E96" s="32"/>
      <c r="F96" s="32"/>
      <c r="G96" s="48">
        <f t="shared" si="51"/>
        <v>1</v>
      </c>
      <c r="H96" s="12" t="str">
        <f t="shared" si="52"/>
        <v>L.S.</v>
      </c>
      <c r="I96" s="8">
        <v>1</v>
      </c>
      <c r="J96" s="49">
        <f t="shared" si="53"/>
        <v>1</v>
      </c>
    </row>
    <row r="97" spans="1:10" ht="15.4" customHeight="1" x14ac:dyDescent="0.25">
      <c r="A97" s="12">
        <f t="shared" si="54"/>
        <v>4</v>
      </c>
      <c r="B97" s="58" t="s">
        <v>105</v>
      </c>
      <c r="C97" s="76">
        <v>31</v>
      </c>
      <c r="D97" s="19" t="s">
        <v>25</v>
      </c>
      <c r="E97" s="32"/>
      <c r="F97" s="32"/>
      <c r="G97" s="48">
        <f t="shared" si="51"/>
        <v>31</v>
      </c>
      <c r="H97" s="12" t="str">
        <f t="shared" si="52"/>
        <v>S.Y.</v>
      </c>
      <c r="I97" s="8">
        <v>2</v>
      </c>
      <c r="J97" s="49">
        <f t="shared" ref="J97" si="55">G97*I97</f>
        <v>62</v>
      </c>
    </row>
    <row r="98" spans="1:10" ht="15.4" customHeight="1" x14ac:dyDescent="0.25">
      <c r="A98" s="12">
        <f t="shared" si="54"/>
        <v>5</v>
      </c>
      <c r="B98" s="5" t="s">
        <v>19</v>
      </c>
      <c r="C98" s="37">
        <v>62558.058720000001</v>
      </c>
      <c r="D98" s="19" t="s">
        <v>25</v>
      </c>
      <c r="E98" s="32"/>
      <c r="F98" s="32"/>
      <c r="G98" s="48">
        <f t="shared" si="51"/>
        <v>62558.058720000001</v>
      </c>
      <c r="H98" s="12" t="str">
        <f t="shared" si="52"/>
        <v>S.Y.</v>
      </c>
      <c r="I98" s="6">
        <v>1</v>
      </c>
      <c r="J98" s="49">
        <f t="shared" si="53"/>
        <v>62558.058720000001</v>
      </c>
    </row>
    <row r="99" spans="1:10" ht="15.4" customHeight="1" thickBot="1" x14ac:dyDescent="0.3">
      <c r="A99" s="13"/>
      <c r="D99" s="21"/>
      <c r="E99" s="14" t="s">
        <v>12</v>
      </c>
      <c r="F99" s="15"/>
      <c r="G99" s="54"/>
      <c r="H99" s="51"/>
      <c r="I99" s="14" t="s">
        <v>12</v>
      </c>
      <c r="J99" s="52">
        <f>SUM(J94:J98)</f>
        <v>66300.058720000001</v>
      </c>
    </row>
    <row r="100" spans="1:10" ht="15.4" customHeight="1" x14ac:dyDescent="0.25">
      <c r="A100" s="64" t="s">
        <v>96</v>
      </c>
      <c r="B100" s="65"/>
      <c r="C100" s="65"/>
      <c r="D100" s="66"/>
      <c r="E100" s="31"/>
      <c r="F100" s="31"/>
      <c r="G100" s="10"/>
      <c r="H100" s="45"/>
      <c r="I100" s="45"/>
      <c r="J100" s="11"/>
    </row>
    <row r="101" spans="1:10" ht="15.4" customHeight="1" x14ac:dyDescent="0.25">
      <c r="A101" s="12">
        <v>1</v>
      </c>
      <c r="B101" s="5" t="s">
        <v>91</v>
      </c>
      <c r="C101" s="37">
        <v>874</v>
      </c>
      <c r="D101" s="19" t="s">
        <v>24</v>
      </c>
      <c r="E101" s="32"/>
      <c r="F101" s="32"/>
      <c r="G101" s="48">
        <f t="shared" ref="G101:G105" si="56">$C101</f>
        <v>874</v>
      </c>
      <c r="H101" s="12" t="str">
        <f t="shared" ref="H101:H105" si="57">$D101</f>
        <v>C.Y.</v>
      </c>
      <c r="I101" s="8">
        <v>1</v>
      </c>
      <c r="J101" s="49">
        <f t="shared" ref="J101:J105" si="58">G101*I101</f>
        <v>874</v>
      </c>
    </row>
    <row r="102" spans="1:10" ht="15.4" customHeight="1" x14ac:dyDescent="0.25">
      <c r="A102" s="12">
        <f>A101+1</f>
        <v>2</v>
      </c>
      <c r="B102" s="5" t="s">
        <v>92</v>
      </c>
      <c r="C102" s="37">
        <v>211</v>
      </c>
      <c r="D102" s="19" t="s">
        <v>24</v>
      </c>
      <c r="E102" s="32"/>
      <c r="F102" s="32"/>
      <c r="G102" s="48">
        <f t="shared" si="56"/>
        <v>211</v>
      </c>
      <c r="H102" s="12" t="str">
        <f t="shared" si="57"/>
        <v>C.Y.</v>
      </c>
      <c r="I102" s="8">
        <v>1</v>
      </c>
      <c r="J102" s="49">
        <f t="shared" si="58"/>
        <v>211</v>
      </c>
    </row>
    <row r="103" spans="1:10" ht="15.4" customHeight="1" x14ac:dyDescent="0.25">
      <c r="A103" s="12">
        <f t="shared" ref="A103:A105" si="59">A102+1</f>
        <v>3</v>
      </c>
      <c r="B103" s="5" t="s">
        <v>93</v>
      </c>
      <c r="C103" s="37">
        <v>2</v>
      </c>
      <c r="D103" s="19" t="s">
        <v>50</v>
      </c>
      <c r="E103" s="32"/>
      <c r="F103" s="32"/>
      <c r="G103" s="48">
        <f t="shared" si="56"/>
        <v>2</v>
      </c>
      <c r="H103" s="12" t="str">
        <f t="shared" si="57"/>
        <v>L.S.</v>
      </c>
      <c r="I103" s="8">
        <v>1</v>
      </c>
      <c r="J103" s="49">
        <f t="shared" si="58"/>
        <v>2</v>
      </c>
    </row>
    <row r="104" spans="1:10" ht="15.4" customHeight="1" x14ac:dyDescent="0.25">
      <c r="A104" s="12">
        <f t="shared" si="59"/>
        <v>4</v>
      </c>
      <c r="B104" s="58" t="s">
        <v>105</v>
      </c>
      <c r="C104" s="76">
        <v>44</v>
      </c>
      <c r="D104" s="19" t="s">
        <v>25</v>
      </c>
      <c r="E104" s="32"/>
      <c r="F104" s="32"/>
      <c r="G104" s="48">
        <f t="shared" si="56"/>
        <v>44</v>
      </c>
      <c r="H104" s="12" t="str">
        <f t="shared" si="57"/>
        <v>S.Y.</v>
      </c>
      <c r="I104" s="8">
        <v>1</v>
      </c>
      <c r="J104" s="49">
        <f t="shared" ref="J104" si="60">G104*I104</f>
        <v>44</v>
      </c>
    </row>
    <row r="105" spans="1:10" ht="15.4" customHeight="1" x14ac:dyDescent="0.25">
      <c r="A105" s="12">
        <f t="shared" si="59"/>
        <v>5</v>
      </c>
      <c r="B105" s="5" t="s">
        <v>19</v>
      </c>
      <c r="C105" s="37">
        <v>22633.501</v>
      </c>
      <c r="D105" s="19" t="s">
        <v>25</v>
      </c>
      <c r="E105" s="32"/>
      <c r="F105" s="32"/>
      <c r="G105" s="48">
        <f t="shared" si="56"/>
        <v>22633.501</v>
      </c>
      <c r="H105" s="12" t="str">
        <f t="shared" si="57"/>
        <v>S.Y.</v>
      </c>
      <c r="I105" s="6">
        <v>1</v>
      </c>
      <c r="J105" s="49">
        <f t="shared" si="58"/>
        <v>22633.501</v>
      </c>
    </row>
    <row r="106" spans="1:10" ht="15.4" customHeight="1" thickBot="1" x14ac:dyDescent="0.3">
      <c r="A106" s="13"/>
      <c r="D106" s="21"/>
      <c r="E106" s="14" t="s">
        <v>12</v>
      </c>
      <c r="F106" s="15"/>
      <c r="G106" s="54"/>
      <c r="H106" s="51"/>
      <c r="I106" s="14" t="s">
        <v>12</v>
      </c>
      <c r="J106" s="52">
        <f>SUM(J101:J105)</f>
        <v>23764.501</v>
      </c>
    </row>
    <row r="107" spans="1:10" ht="15.75" x14ac:dyDescent="0.25">
      <c r="A107" s="64" t="s">
        <v>11</v>
      </c>
      <c r="B107" s="65"/>
      <c r="C107" s="65"/>
      <c r="D107" s="66"/>
      <c r="E107" s="31"/>
      <c r="F107" s="31"/>
      <c r="G107" s="10"/>
      <c r="H107" s="45"/>
      <c r="I107" s="45"/>
      <c r="J107" s="11"/>
    </row>
    <row r="108" spans="1:10" x14ac:dyDescent="0.25">
      <c r="A108" s="12">
        <v>1</v>
      </c>
      <c r="B108" s="5" t="s">
        <v>55</v>
      </c>
      <c r="C108" s="37">
        <v>7305</v>
      </c>
      <c r="D108" s="19" t="s">
        <v>14</v>
      </c>
      <c r="E108" s="32"/>
      <c r="F108" s="32"/>
      <c r="G108" s="48">
        <f t="shared" ref="G108:G126" si="61">$C108</f>
        <v>7305</v>
      </c>
      <c r="H108" s="12" t="str">
        <f t="shared" ref="H108:H126" si="62">$D108</f>
        <v>L.F.</v>
      </c>
      <c r="I108" s="6">
        <v>1</v>
      </c>
      <c r="J108" s="49">
        <f t="shared" ref="J108:J126" si="63">G108*I108</f>
        <v>7305</v>
      </c>
    </row>
    <row r="109" spans="1:10" x14ac:dyDescent="0.25">
      <c r="A109" s="12">
        <f>A108+1</f>
        <v>2</v>
      </c>
      <c r="B109" s="5" t="s">
        <v>56</v>
      </c>
      <c r="C109" s="37">
        <v>135</v>
      </c>
      <c r="D109" s="19" t="s">
        <v>14</v>
      </c>
      <c r="E109" s="32"/>
      <c r="F109" s="32"/>
      <c r="G109" s="48">
        <f t="shared" si="61"/>
        <v>135</v>
      </c>
      <c r="H109" s="12" t="str">
        <f t="shared" si="62"/>
        <v>L.F.</v>
      </c>
      <c r="I109" s="6">
        <v>1</v>
      </c>
      <c r="J109" s="49">
        <f t="shared" si="63"/>
        <v>135</v>
      </c>
    </row>
    <row r="110" spans="1:10" x14ac:dyDescent="0.25">
      <c r="A110" s="12">
        <f t="shared" ref="A110:A126" si="64">A109+1</f>
        <v>3</v>
      </c>
      <c r="B110" s="5" t="s">
        <v>57</v>
      </c>
      <c r="C110" s="37">
        <v>521</v>
      </c>
      <c r="D110" s="19" t="s">
        <v>14</v>
      </c>
      <c r="E110" s="32"/>
      <c r="F110" s="32"/>
      <c r="G110" s="48">
        <f t="shared" si="61"/>
        <v>521</v>
      </c>
      <c r="H110" s="12" t="str">
        <f t="shared" si="62"/>
        <v>L.F.</v>
      </c>
      <c r="I110" s="6">
        <v>1</v>
      </c>
      <c r="J110" s="49">
        <f t="shared" si="63"/>
        <v>521</v>
      </c>
    </row>
    <row r="111" spans="1:10" x14ac:dyDescent="0.25">
      <c r="A111" s="12">
        <f t="shared" si="64"/>
        <v>4</v>
      </c>
      <c r="B111" s="5" t="s">
        <v>58</v>
      </c>
      <c r="C111" s="37">
        <v>627</v>
      </c>
      <c r="D111" s="19" t="s">
        <v>14</v>
      </c>
      <c r="E111" s="32"/>
      <c r="F111" s="32"/>
      <c r="G111" s="48">
        <f t="shared" si="61"/>
        <v>627</v>
      </c>
      <c r="H111" s="12" t="str">
        <f t="shared" si="62"/>
        <v>L.F.</v>
      </c>
      <c r="I111" s="6">
        <v>1</v>
      </c>
      <c r="J111" s="49">
        <f t="shared" si="63"/>
        <v>627</v>
      </c>
    </row>
    <row r="112" spans="1:10" x14ac:dyDescent="0.25">
      <c r="A112" s="12">
        <f t="shared" si="64"/>
        <v>5</v>
      </c>
      <c r="B112" s="5" t="s">
        <v>59</v>
      </c>
      <c r="C112" s="37">
        <v>120</v>
      </c>
      <c r="D112" s="19" t="s">
        <v>14</v>
      </c>
      <c r="E112" s="32"/>
      <c r="F112" s="32"/>
      <c r="G112" s="48">
        <f t="shared" si="61"/>
        <v>120</v>
      </c>
      <c r="H112" s="12" t="str">
        <f t="shared" si="62"/>
        <v>L.F.</v>
      </c>
      <c r="I112" s="6">
        <v>1</v>
      </c>
      <c r="J112" s="49">
        <f t="shared" si="63"/>
        <v>120</v>
      </c>
    </row>
    <row r="113" spans="1:10" x14ac:dyDescent="0.25">
      <c r="A113" s="12">
        <f t="shared" si="64"/>
        <v>6</v>
      </c>
      <c r="B113" s="5" t="s">
        <v>60</v>
      </c>
      <c r="C113" s="37">
        <v>3374</v>
      </c>
      <c r="D113" s="19" t="s">
        <v>14</v>
      </c>
      <c r="E113" s="32"/>
      <c r="F113" s="32"/>
      <c r="G113" s="48">
        <f t="shared" si="61"/>
        <v>3374</v>
      </c>
      <c r="H113" s="12" t="str">
        <f t="shared" si="62"/>
        <v>L.F.</v>
      </c>
      <c r="I113" s="6">
        <v>1</v>
      </c>
      <c r="J113" s="49">
        <f t="shared" si="63"/>
        <v>3374</v>
      </c>
    </row>
    <row r="114" spans="1:10" x14ac:dyDescent="0.25">
      <c r="A114" s="12">
        <f t="shared" si="64"/>
        <v>7</v>
      </c>
      <c r="B114" s="5" t="s">
        <v>61</v>
      </c>
      <c r="C114" s="37">
        <v>765</v>
      </c>
      <c r="D114" s="19" t="s">
        <v>14</v>
      </c>
      <c r="E114" s="32"/>
      <c r="F114" s="32"/>
      <c r="G114" s="48">
        <f t="shared" si="61"/>
        <v>765</v>
      </c>
      <c r="H114" s="12" t="str">
        <f t="shared" si="62"/>
        <v>L.F.</v>
      </c>
      <c r="I114" s="6">
        <v>1</v>
      </c>
      <c r="J114" s="49">
        <f t="shared" si="63"/>
        <v>765</v>
      </c>
    </row>
    <row r="115" spans="1:10" x14ac:dyDescent="0.25">
      <c r="A115" s="12">
        <f t="shared" si="64"/>
        <v>8</v>
      </c>
      <c r="B115" s="5" t="s">
        <v>62</v>
      </c>
      <c r="C115" s="37">
        <v>139</v>
      </c>
      <c r="D115" s="19" t="s">
        <v>14</v>
      </c>
      <c r="E115" s="32"/>
      <c r="F115" s="32"/>
      <c r="G115" s="48">
        <f t="shared" si="61"/>
        <v>139</v>
      </c>
      <c r="H115" s="12" t="str">
        <f t="shared" si="62"/>
        <v>L.F.</v>
      </c>
      <c r="I115" s="6">
        <v>1</v>
      </c>
      <c r="J115" s="49">
        <f t="shared" ref="J115:J123" si="65">G115*I115</f>
        <v>139</v>
      </c>
    </row>
    <row r="116" spans="1:10" x14ac:dyDescent="0.25">
      <c r="A116" s="12">
        <f t="shared" si="64"/>
        <v>9</v>
      </c>
      <c r="B116" s="58" t="s">
        <v>99</v>
      </c>
      <c r="C116" s="39">
        <v>2</v>
      </c>
      <c r="D116" s="19" t="s">
        <v>15</v>
      </c>
      <c r="E116" s="32"/>
      <c r="F116" s="32"/>
      <c r="G116" s="48">
        <f t="shared" si="61"/>
        <v>2</v>
      </c>
      <c r="H116" s="12" t="str">
        <f t="shared" si="62"/>
        <v>EA.</v>
      </c>
      <c r="I116" s="6">
        <v>1</v>
      </c>
      <c r="J116" s="49">
        <f t="shared" ref="J116:J119" si="66">G116*I116</f>
        <v>2</v>
      </c>
    </row>
    <row r="117" spans="1:10" x14ac:dyDescent="0.25">
      <c r="A117" s="12">
        <f t="shared" si="64"/>
        <v>10</v>
      </c>
      <c r="B117" s="58" t="s">
        <v>100</v>
      </c>
      <c r="C117" s="39">
        <v>2</v>
      </c>
      <c r="D117" s="19" t="s">
        <v>15</v>
      </c>
      <c r="E117" s="32"/>
      <c r="F117" s="32"/>
      <c r="G117" s="48">
        <f t="shared" si="61"/>
        <v>2</v>
      </c>
      <c r="H117" s="12" t="str">
        <f t="shared" si="62"/>
        <v>EA.</v>
      </c>
      <c r="I117" s="6">
        <v>1</v>
      </c>
      <c r="J117" s="49">
        <f t="shared" si="66"/>
        <v>2</v>
      </c>
    </row>
    <row r="118" spans="1:10" x14ac:dyDescent="0.25">
      <c r="A118" s="12">
        <f t="shared" si="64"/>
        <v>11</v>
      </c>
      <c r="B118" s="58" t="s">
        <v>101</v>
      </c>
      <c r="C118" s="39">
        <v>1</v>
      </c>
      <c r="D118" s="19" t="s">
        <v>15</v>
      </c>
      <c r="E118" s="32"/>
      <c r="F118" s="32"/>
      <c r="G118" s="48">
        <f t="shared" si="61"/>
        <v>1</v>
      </c>
      <c r="H118" s="12" t="str">
        <f t="shared" si="62"/>
        <v>EA.</v>
      </c>
      <c r="I118" s="6">
        <v>1</v>
      </c>
      <c r="J118" s="49">
        <f t="shared" si="66"/>
        <v>1</v>
      </c>
    </row>
    <row r="119" spans="1:10" x14ac:dyDescent="0.25">
      <c r="A119" s="12">
        <f t="shared" si="64"/>
        <v>12</v>
      </c>
      <c r="B119" s="58" t="s">
        <v>109</v>
      </c>
      <c r="C119" s="39">
        <v>1</v>
      </c>
      <c r="D119" s="19" t="s">
        <v>15</v>
      </c>
      <c r="E119" s="32"/>
      <c r="F119" s="32"/>
      <c r="G119" s="48">
        <f t="shared" si="61"/>
        <v>1</v>
      </c>
      <c r="H119" s="12" t="str">
        <f t="shared" si="62"/>
        <v>EA.</v>
      </c>
      <c r="I119" s="6">
        <v>1</v>
      </c>
      <c r="J119" s="49">
        <f t="shared" si="66"/>
        <v>1</v>
      </c>
    </row>
    <row r="120" spans="1:10" x14ac:dyDescent="0.25">
      <c r="A120" s="12">
        <f t="shared" si="64"/>
        <v>13</v>
      </c>
      <c r="B120" s="5" t="s">
        <v>63</v>
      </c>
      <c r="C120" s="37">
        <v>15</v>
      </c>
      <c r="D120" s="19" t="s">
        <v>15</v>
      </c>
      <c r="E120" s="32"/>
      <c r="F120" s="32"/>
      <c r="G120" s="48">
        <f t="shared" si="61"/>
        <v>15</v>
      </c>
      <c r="H120" s="12" t="str">
        <f t="shared" si="62"/>
        <v>EA.</v>
      </c>
      <c r="I120" s="6">
        <v>1</v>
      </c>
      <c r="J120" s="49">
        <f t="shared" si="65"/>
        <v>15</v>
      </c>
    </row>
    <row r="121" spans="1:10" x14ac:dyDescent="0.25">
      <c r="A121" s="12">
        <f t="shared" si="64"/>
        <v>14</v>
      </c>
      <c r="B121" s="5" t="s">
        <v>64</v>
      </c>
      <c r="C121" s="37">
        <v>5</v>
      </c>
      <c r="D121" s="19" t="s">
        <v>15</v>
      </c>
      <c r="E121" s="32"/>
      <c r="F121" s="32"/>
      <c r="G121" s="48">
        <f t="shared" si="61"/>
        <v>5</v>
      </c>
      <c r="H121" s="12" t="str">
        <f t="shared" si="62"/>
        <v>EA.</v>
      </c>
      <c r="I121" s="6">
        <v>1</v>
      </c>
      <c r="J121" s="49">
        <f t="shared" si="65"/>
        <v>5</v>
      </c>
    </row>
    <row r="122" spans="1:10" x14ac:dyDescent="0.25">
      <c r="A122" s="12">
        <f t="shared" si="64"/>
        <v>15</v>
      </c>
      <c r="B122" s="5" t="s">
        <v>65</v>
      </c>
      <c r="C122" s="37">
        <v>1</v>
      </c>
      <c r="D122" s="19" t="s">
        <v>15</v>
      </c>
      <c r="E122" s="32"/>
      <c r="F122" s="32"/>
      <c r="G122" s="48">
        <f t="shared" si="61"/>
        <v>1</v>
      </c>
      <c r="H122" s="12" t="str">
        <f t="shared" si="62"/>
        <v>EA.</v>
      </c>
      <c r="I122" s="6">
        <v>1</v>
      </c>
      <c r="J122" s="49">
        <f t="shared" si="65"/>
        <v>1</v>
      </c>
    </row>
    <row r="123" spans="1:10" x14ac:dyDescent="0.25">
      <c r="A123" s="12">
        <f t="shared" si="64"/>
        <v>16</v>
      </c>
      <c r="B123" s="5" t="s">
        <v>66</v>
      </c>
      <c r="C123" s="37">
        <v>118.2</v>
      </c>
      <c r="D123" s="19" t="s">
        <v>30</v>
      </c>
      <c r="E123" s="32"/>
      <c r="F123" s="32"/>
      <c r="G123" s="48">
        <f t="shared" si="61"/>
        <v>118.2</v>
      </c>
      <c r="H123" s="12" t="str">
        <f t="shared" si="62"/>
        <v>V.F.</v>
      </c>
      <c r="I123" s="6">
        <v>1</v>
      </c>
      <c r="J123" s="49">
        <f t="shared" si="65"/>
        <v>118.2</v>
      </c>
    </row>
    <row r="124" spans="1:10" x14ac:dyDescent="0.25">
      <c r="A124" s="12">
        <f t="shared" si="64"/>
        <v>17</v>
      </c>
      <c r="B124" s="5" t="s">
        <v>67</v>
      </c>
      <c r="C124" s="44">
        <v>214.4</v>
      </c>
      <c r="D124" s="19" t="s">
        <v>30</v>
      </c>
      <c r="E124" s="32"/>
      <c r="F124" s="32"/>
      <c r="G124" s="50">
        <f t="shared" si="61"/>
        <v>214.4</v>
      </c>
      <c r="H124" s="12" t="str">
        <f t="shared" si="62"/>
        <v>V.F.</v>
      </c>
      <c r="I124" s="6">
        <v>1</v>
      </c>
      <c r="J124" s="49">
        <f t="shared" si="63"/>
        <v>214.4</v>
      </c>
    </row>
    <row r="125" spans="1:10" x14ac:dyDescent="0.25">
      <c r="A125" s="12">
        <f t="shared" si="64"/>
        <v>18</v>
      </c>
      <c r="B125" s="5" t="s">
        <v>68</v>
      </c>
      <c r="C125" s="37">
        <v>5827</v>
      </c>
      <c r="D125" s="19" t="s">
        <v>14</v>
      </c>
      <c r="E125" s="32"/>
      <c r="F125" s="32"/>
      <c r="G125" s="48">
        <f t="shared" si="61"/>
        <v>5827</v>
      </c>
      <c r="H125" s="12" t="str">
        <f t="shared" si="62"/>
        <v>L.F.</v>
      </c>
      <c r="I125" s="6">
        <v>1</v>
      </c>
      <c r="J125" s="49">
        <f t="shared" si="63"/>
        <v>5827</v>
      </c>
    </row>
    <row r="126" spans="1:10" x14ac:dyDescent="0.25">
      <c r="A126" s="12">
        <f t="shared" si="64"/>
        <v>19</v>
      </c>
      <c r="B126" s="5" t="s">
        <v>69</v>
      </c>
      <c r="C126" s="37">
        <v>5827</v>
      </c>
      <c r="D126" s="19" t="s">
        <v>14</v>
      </c>
      <c r="E126" s="32"/>
      <c r="F126" s="32"/>
      <c r="G126" s="48">
        <f t="shared" si="61"/>
        <v>5827</v>
      </c>
      <c r="H126" s="12" t="str">
        <f t="shared" si="62"/>
        <v>L.F.</v>
      </c>
      <c r="I126" s="6">
        <v>1</v>
      </c>
      <c r="J126" s="49">
        <f t="shared" si="63"/>
        <v>5827</v>
      </c>
    </row>
    <row r="127" spans="1:10" ht="15.75" thickBot="1" x14ac:dyDescent="0.3">
      <c r="A127" s="13"/>
      <c r="D127" s="21"/>
      <c r="E127" s="14" t="s">
        <v>12</v>
      </c>
      <c r="F127" s="15"/>
      <c r="G127" s="54"/>
      <c r="H127" s="51"/>
      <c r="I127" s="14" t="s">
        <v>12</v>
      </c>
      <c r="J127" s="52">
        <f>SUM(J108:J126)</f>
        <v>24999.599999999999</v>
      </c>
    </row>
    <row r="128" spans="1:10" ht="15.75" x14ac:dyDescent="0.25">
      <c r="A128" s="61" t="s">
        <v>13</v>
      </c>
      <c r="B128" s="62"/>
      <c r="C128" s="62"/>
      <c r="D128" s="63"/>
      <c r="E128" s="31"/>
      <c r="F128" s="31"/>
      <c r="G128" s="10"/>
      <c r="H128" s="45"/>
      <c r="I128" s="45"/>
      <c r="J128" s="11"/>
    </row>
    <row r="129" spans="1:10" x14ac:dyDescent="0.25">
      <c r="A129" s="12">
        <v>1</v>
      </c>
      <c r="B129" s="5" t="s">
        <v>70</v>
      </c>
      <c r="C129" s="76">
        <v>2747</v>
      </c>
      <c r="D129" s="22" t="s">
        <v>14</v>
      </c>
      <c r="E129" s="34"/>
      <c r="F129" s="34"/>
      <c r="G129" s="48">
        <f t="shared" ref="G129:G149" si="67">$C129</f>
        <v>2747</v>
      </c>
      <c r="H129" s="12" t="str">
        <f t="shared" ref="H129:H149" si="68">$D129</f>
        <v>L.F.</v>
      </c>
      <c r="I129" s="6">
        <v>1</v>
      </c>
      <c r="J129" s="49">
        <f t="shared" ref="J129:J149" si="69">G129*I129</f>
        <v>2747</v>
      </c>
    </row>
    <row r="130" spans="1:10" x14ac:dyDescent="0.25">
      <c r="A130" s="12">
        <f>A129+1</f>
        <v>2</v>
      </c>
      <c r="B130" s="5" t="s">
        <v>71</v>
      </c>
      <c r="C130" s="76">
        <v>3896</v>
      </c>
      <c r="D130" s="22" t="s">
        <v>14</v>
      </c>
      <c r="E130" s="34"/>
      <c r="F130" s="34"/>
      <c r="G130" s="48">
        <f t="shared" si="67"/>
        <v>3896</v>
      </c>
      <c r="H130" s="12" t="str">
        <f t="shared" si="68"/>
        <v>L.F.</v>
      </c>
      <c r="I130" s="6">
        <v>1</v>
      </c>
      <c r="J130" s="49">
        <f t="shared" si="69"/>
        <v>3896</v>
      </c>
    </row>
    <row r="131" spans="1:10" x14ac:dyDescent="0.25">
      <c r="A131" s="12">
        <f t="shared" ref="A131:A149" si="70">A130+1</f>
        <v>3</v>
      </c>
      <c r="B131" s="5" t="s">
        <v>72</v>
      </c>
      <c r="C131" s="37">
        <v>14</v>
      </c>
      <c r="D131" s="22" t="s">
        <v>15</v>
      </c>
      <c r="E131" s="34"/>
      <c r="F131" s="34"/>
      <c r="G131" s="48">
        <f t="shared" si="67"/>
        <v>14</v>
      </c>
      <c r="H131" s="12" t="str">
        <f t="shared" si="68"/>
        <v>EA.</v>
      </c>
      <c r="I131" s="6">
        <v>1</v>
      </c>
      <c r="J131" s="49">
        <f t="shared" si="69"/>
        <v>14</v>
      </c>
    </row>
    <row r="132" spans="1:10" x14ac:dyDescent="0.25">
      <c r="A132" s="12">
        <f t="shared" si="70"/>
        <v>4</v>
      </c>
      <c r="B132" s="5" t="s">
        <v>73</v>
      </c>
      <c r="C132" s="37">
        <v>16</v>
      </c>
      <c r="D132" s="22" t="s">
        <v>15</v>
      </c>
      <c r="E132" s="34"/>
      <c r="F132" s="34"/>
      <c r="G132" s="48">
        <f t="shared" si="67"/>
        <v>16</v>
      </c>
      <c r="H132" s="12" t="str">
        <f t="shared" si="68"/>
        <v>EA.</v>
      </c>
      <c r="I132" s="6">
        <v>1</v>
      </c>
      <c r="J132" s="49">
        <f t="shared" si="69"/>
        <v>16</v>
      </c>
    </row>
    <row r="133" spans="1:10" x14ac:dyDescent="0.25">
      <c r="A133" s="12">
        <f t="shared" si="70"/>
        <v>5</v>
      </c>
      <c r="B133" s="5" t="s">
        <v>74</v>
      </c>
      <c r="C133" s="37">
        <v>10</v>
      </c>
      <c r="D133" s="22" t="s">
        <v>15</v>
      </c>
      <c r="E133" s="34"/>
      <c r="F133" s="34"/>
      <c r="G133" s="48">
        <f t="shared" si="67"/>
        <v>10</v>
      </c>
      <c r="H133" s="12" t="str">
        <f t="shared" si="68"/>
        <v>EA.</v>
      </c>
      <c r="I133" s="6">
        <v>1</v>
      </c>
      <c r="J133" s="49">
        <f t="shared" si="69"/>
        <v>10</v>
      </c>
    </row>
    <row r="134" spans="1:10" x14ac:dyDescent="0.25">
      <c r="A134" s="12">
        <f t="shared" si="70"/>
        <v>6</v>
      </c>
      <c r="B134" s="5" t="s">
        <v>75</v>
      </c>
      <c r="C134" s="44">
        <v>7.1</v>
      </c>
      <c r="D134" s="22" t="s">
        <v>16</v>
      </c>
      <c r="E134" s="34"/>
      <c r="F134" s="34"/>
      <c r="G134" s="50">
        <f t="shared" si="67"/>
        <v>7.1</v>
      </c>
      <c r="H134" s="12" t="str">
        <f t="shared" si="68"/>
        <v>TONS</v>
      </c>
      <c r="I134" s="6">
        <v>1</v>
      </c>
      <c r="J134" s="49">
        <f t="shared" si="69"/>
        <v>7.1</v>
      </c>
    </row>
    <row r="135" spans="1:10" x14ac:dyDescent="0.25">
      <c r="A135" s="12">
        <f t="shared" si="70"/>
        <v>7</v>
      </c>
      <c r="B135" s="5" t="s">
        <v>76</v>
      </c>
      <c r="C135" s="37">
        <v>4</v>
      </c>
      <c r="D135" s="22" t="s">
        <v>15</v>
      </c>
      <c r="E135" s="34"/>
      <c r="F135" s="34"/>
      <c r="G135" s="48">
        <f t="shared" si="67"/>
        <v>4</v>
      </c>
      <c r="H135" s="12" t="str">
        <f t="shared" si="68"/>
        <v>EA.</v>
      </c>
      <c r="I135" s="6">
        <v>1</v>
      </c>
      <c r="J135" s="49">
        <f t="shared" si="69"/>
        <v>4</v>
      </c>
    </row>
    <row r="136" spans="1:10" x14ac:dyDescent="0.25">
      <c r="A136" s="12">
        <f t="shared" si="70"/>
        <v>8</v>
      </c>
      <c r="B136" s="5" t="s">
        <v>77</v>
      </c>
      <c r="C136" s="37">
        <v>4</v>
      </c>
      <c r="D136" s="22" t="s">
        <v>15</v>
      </c>
      <c r="E136" s="34"/>
      <c r="F136" s="34"/>
      <c r="G136" s="48">
        <f t="shared" si="67"/>
        <v>4</v>
      </c>
      <c r="H136" s="12" t="str">
        <f t="shared" si="68"/>
        <v>EA.</v>
      </c>
      <c r="I136" s="6">
        <v>1</v>
      </c>
      <c r="J136" s="49">
        <f t="shared" ref="J136" si="71">G136*I136</f>
        <v>4</v>
      </c>
    </row>
    <row r="137" spans="1:10" x14ac:dyDescent="0.25">
      <c r="A137" s="12">
        <f t="shared" si="70"/>
        <v>9</v>
      </c>
      <c r="B137" s="5" t="s">
        <v>78</v>
      </c>
      <c r="C137" s="37">
        <v>46</v>
      </c>
      <c r="D137" s="22" t="s">
        <v>15</v>
      </c>
      <c r="E137" s="34"/>
      <c r="F137" s="34"/>
      <c r="G137" s="48">
        <f>$C137</f>
        <v>46</v>
      </c>
      <c r="H137" s="12" t="str">
        <f>$D137</f>
        <v>EA.</v>
      </c>
      <c r="I137" s="6">
        <v>1</v>
      </c>
      <c r="J137" s="49">
        <f t="shared" ref="J137:J139" si="72">G137*I137</f>
        <v>46</v>
      </c>
    </row>
    <row r="138" spans="1:10" x14ac:dyDescent="0.25">
      <c r="A138" s="12">
        <f t="shared" si="70"/>
        <v>10</v>
      </c>
      <c r="B138" s="5" t="s">
        <v>79</v>
      </c>
      <c r="C138" s="44">
        <v>28</v>
      </c>
      <c r="D138" s="22" t="s">
        <v>15</v>
      </c>
      <c r="E138" s="34"/>
      <c r="F138" s="34"/>
      <c r="G138" s="50">
        <f>$C138</f>
        <v>28</v>
      </c>
      <c r="H138" s="12" t="str">
        <f>$D138</f>
        <v>EA.</v>
      </c>
      <c r="I138" s="6">
        <v>1</v>
      </c>
      <c r="J138" s="49">
        <f t="shared" si="72"/>
        <v>28</v>
      </c>
    </row>
    <row r="139" spans="1:10" x14ac:dyDescent="0.25">
      <c r="A139" s="12">
        <f t="shared" si="70"/>
        <v>11</v>
      </c>
      <c r="B139" s="5" t="s">
        <v>80</v>
      </c>
      <c r="C139" s="37">
        <v>2</v>
      </c>
      <c r="D139" s="22" t="s">
        <v>15</v>
      </c>
      <c r="E139" s="34"/>
      <c r="F139" s="34"/>
      <c r="G139" s="48">
        <f>$C139</f>
        <v>2</v>
      </c>
      <c r="H139" s="12" t="str">
        <f>$D139</f>
        <v>EA.</v>
      </c>
      <c r="I139" s="6">
        <v>1</v>
      </c>
      <c r="J139" s="49">
        <f t="shared" si="72"/>
        <v>2</v>
      </c>
    </row>
    <row r="140" spans="1:10" x14ac:dyDescent="0.25">
      <c r="A140" s="12">
        <f t="shared" si="70"/>
        <v>12</v>
      </c>
      <c r="B140" s="5" t="s">
        <v>81</v>
      </c>
      <c r="C140" s="37">
        <v>3</v>
      </c>
      <c r="D140" s="22" t="s">
        <v>15</v>
      </c>
      <c r="E140" s="34"/>
      <c r="F140" s="34"/>
      <c r="G140" s="48">
        <f t="shared" si="67"/>
        <v>3</v>
      </c>
      <c r="H140" s="12" t="str">
        <f t="shared" si="68"/>
        <v>EA.</v>
      </c>
      <c r="I140" s="6">
        <v>1</v>
      </c>
      <c r="J140" s="49">
        <f t="shared" si="69"/>
        <v>3</v>
      </c>
    </row>
    <row r="141" spans="1:10" x14ac:dyDescent="0.25">
      <c r="A141" s="12">
        <f t="shared" si="70"/>
        <v>13</v>
      </c>
      <c r="B141" s="5" t="s">
        <v>82</v>
      </c>
      <c r="C141" s="37">
        <v>1</v>
      </c>
      <c r="D141" s="22" t="s">
        <v>15</v>
      </c>
      <c r="E141" s="34"/>
      <c r="F141" s="34"/>
      <c r="G141" s="48">
        <f t="shared" si="67"/>
        <v>1</v>
      </c>
      <c r="H141" s="12" t="str">
        <f t="shared" si="68"/>
        <v>EA.</v>
      </c>
      <c r="I141" s="6">
        <v>1</v>
      </c>
      <c r="J141" s="49">
        <f t="shared" si="69"/>
        <v>1</v>
      </c>
    </row>
    <row r="142" spans="1:10" x14ac:dyDescent="0.25">
      <c r="A142" s="12">
        <f t="shared" si="70"/>
        <v>14</v>
      </c>
      <c r="B142" s="5" t="s">
        <v>83</v>
      </c>
      <c r="C142" s="37">
        <v>2</v>
      </c>
      <c r="D142" s="22" t="s">
        <v>15</v>
      </c>
      <c r="E142" s="34"/>
      <c r="F142" s="34"/>
      <c r="G142" s="48">
        <f t="shared" si="67"/>
        <v>2</v>
      </c>
      <c r="H142" s="12" t="str">
        <f t="shared" si="68"/>
        <v>EA.</v>
      </c>
      <c r="I142" s="6">
        <v>1</v>
      </c>
      <c r="J142" s="49">
        <f t="shared" si="69"/>
        <v>2</v>
      </c>
    </row>
    <row r="143" spans="1:10" x14ac:dyDescent="0.25">
      <c r="A143" s="12">
        <f t="shared" si="70"/>
        <v>15</v>
      </c>
      <c r="B143" s="5" t="s">
        <v>102</v>
      </c>
      <c r="C143" s="37">
        <v>296</v>
      </c>
      <c r="D143" s="22" t="s">
        <v>14</v>
      </c>
      <c r="E143" s="34"/>
      <c r="F143" s="34"/>
      <c r="G143" s="48">
        <f t="shared" si="67"/>
        <v>296</v>
      </c>
      <c r="H143" s="12" t="str">
        <f t="shared" si="68"/>
        <v>L.F.</v>
      </c>
      <c r="I143" s="6">
        <v>1</v>
      </c>
      <c r="J143" s="49">
        <f t="shared" si="69"/>
        <v>296</v>
      </c>
    </row>
    <row r="144" spans="1:10" x14ac:dyDescent="0.25">
      <c r="A144" s="12">
        <f t="shared" si="70"/>
        <v>16</v>
      </c>
      <c r="B144" s="5" t="s">
        <v>103</v>
      </c>
      <c r="C144" s="37">
        <v>310</v>
      </c>
      <c r="D144" s="22" t="s">
        <v>14</v>
      </c>
      <c r="E144" s="34"/>
      <c r="F144" s="34"/>
      <c r="G144" s="48">
        <f t="shared" si="67"/>
        <v>310</v>
      </c>
      <c r="H144" s="12" t="str">
        <f t="shared" si="68"/>
        <v>L.F.</v>
      </c>
      <c r="I144" s="6">
        <v>1</v>
      </c>
      <c r="J144" s="49">
        <f t="shared" si="69"/>
        <v>310</v>
      </c>
    </row>
    <row r="145" spans="1:10" x14ac:dyDescent="0.25">
      <c r="A145" s="12">
        <f t="shared" si="70"/>
        <v>17</v>
      </c>
      <c r="B145" s="5" t="s">
        <v>84</v>
      </c>
      <c r="C145" s="37">
        <v>1</v>
      </c>
      <c r="D145" s="22" t="s">
        <v>15</v>
      </c>
      <c r="E145" s="34"/>
      <c r="F145" s="34"/>
      <c r="G145" s="48">
        <f t="shared" si="67"/>
        <v>1</v>
      </c>
      <c r="H145" s="12" t="str">
        <f t="shared" si="68"/>
        <v>EA.</v>
      </c>
      <c r="I145" s="6">
        <v>1</v>
      </c>
      <c r="J145" s="49">
        <f t="shared" ref="J145" si="73">G145*I145</f>
        <v>1</v>
      </c>
    </row>
    <row r="146" spans="1:10" x14ac:dyDescent="0.25">
      <c r="A146" s="12">
        <f t="shared" si="70"/>
        <v>18</v>
      </c>
      <c r="B146" s="5" t="s">
        <v>85</v>
      </c>
      <c r="C146" s="37">
        <v>1</v>
      </c>
      <c r="D146" s="22" t="s">
        <v>15</v>
      </c>
      <c r="E146" s="34"/>
      <c r="F146" s="34"/>
      <c r="G146" s="48">
        <f t="shared" si="67"/>
        <v>1</v>
      </c>
      <c r="H146" s="12" t="str">
        <f t="shared" si="68"/>
        <v>EA.</v>
      </c>
      <c r="I146" s="6">
        <v>1</v>
      </c>
      <c r="J146" s="49">
        <f t="shared" si="69"/>
        <v>1</v>
      </c>
    </row>
    <row r="147" spans="1:10" x14ac:dyDescent="0.25">
      <c r="A147" s="12">
        <f t="shared" si="70"/>
        <v>19</v>
      </c>
      <c r="B147" s="5" t="s">
        <v>68</v>
      </c>
      <c r="C147" s="37">
        <v>6643</v>
      </c>
      <c r="D147" s="22" t="s">
        <v>14</v>
      </c>
      <c r="E147" s="34"/>
      <c r="F147" s="34"/>
      <c r="G147" s="48">
        <f t="shared" si="67"/>
        <v>6643</v>
      </c>
      <c r="H147" s="12" t="str">
        <f t="shared" si="68"/>
        <v>L.F.</v>
      </c>
      <c r="I147" s="6">
        <v>1</v>
      </c>
      <c r="J147" s="49">
        <f t="shared" si="69"/>
        <v>6643</v>
      </c>
    </row>
    <row r="148" spans="1:10" x14ac:dyDescent="0.25">
      <c r="A148" s="12">
        <f t="shared" si="70"/>
        <v>20</v>
      </c>
      <c r="B148" s="5" t="s">
        <v>97</v>
      </c>
      <c r="C148" s="37">
        <v>159</v>
      </c>
      <c r="D148" s="22" t="s">
        <v>15</v>
      </c>
      <c r="E148" s="34"/>
      <c r="F148" s="34"/>
      <c r="G148" s="48">
        <f t="shared" si="67"/>
        <v>159</v>
      </c>
      <c r="H148" s="12" t="str">
        <f t="shared" si="68"/>
        <v>EA.</v>
      </c>
      <c r="I148" s="6">
        <v>1</v>
      </c>
      <c r="J148" s="49">
        <f t="shared" si="69"/>
        <v>159</v>
      </c>
    </row>
    <row r="149" spans="1:10" x14ac:dyDescent="0.25">
      <c r="A149" s="12">
        <f t="shared" si="70"/>
        <v>21</v>
      </c>
      <c r="B149" s="5" t="s">
        <v>104</v>
      </c>
      <c r="C149" s="41">
        <v>2</v>
      </c>
      <c r="D149" s="19" t="s">
        <v>15</v>
      </c>
      <c r="E149" s="32"/>
      <c r="F149" s="32"/>
      <c r="G149" s="48">
        <f t="shared" si="67"/>
        <v>2</v>
      </c>
      <c r="H149" s="12" t="str">
        <f t="shared" si="68"/>
        <v>EA.</v>
      </c>
      <c r="I149" s="6">
        <v>1</v>
      </c>
      <c r="J149" s="49">
        <f t="shared" si="69"/>
        <v>2</v>
      </c>
    </row>
    <row r="150" spans="1:10" ht="15.75" thickBot="1" x14ac:dyDescent="0.3">
      <c r="A150" s="13"/>
      <c r="D150" s="21"/>
      <c r="E150" s="14" t="s">
        <v>12</v>
      </c>
      <c r="F150" s="15"/>
      <c r="G150" s="54"/>
      <c r="H150" s="51"/>
      <c r="I150" s="14" t="s">
        <v>12</v>
      </c>
      <c r="J150" s="52">
        <f>SUM(J129:J149)</f>
        <v>14192.1</v>
      </c>
    </row>
    <row r="151" spans="1:10" ht="15.75" x14ac:dyDescent="0.25">
      <c r="A151" s="64" t="s">
        <v>114</v>
      </c>
      <c r="B151" s="65"/>
      <c r="C151" s="65"/>
      <c r="D151" s="66"/>
      <c r="E151" s="31"/>
      <c r="F151" s="31"/>
      <c r="G151" s="10"/>
      <c r="H151" s="45"/>
      <c r="I151" s="45"/>
      <c r="J151" s="11"/>
    </row>
    <row r="152" spans="1:10" x14ac:dyDescent="0.25">
      <c r="A152" s="57">
        <v>1</v>
      </c>
      <c r="B152" s="5" t="s">
        <v>113</v>
      </c>
      <c r="C152" s="75">
        <v>1651</v>
      </c>
      <c r="D152" s="19" t="s">
        <v>25</v>
      </c>
      <c r="E152" s="32"/>
      <c r="F152" s="32"/>
      <c r="G152" s="48">
        <f t="shared" ref="G152:G155" si="74">$C152</f>
        <v>1651</v>
      </c>
      <c r="H152" s="12" t="str">
        <f t="shared" ref="H152:H155" si="75">$D152</f>
        <v>S.Y.</v>
      </c>
      <c r="I152" s="8">
        <v>1</v>
      </c>
      <c r="J152" s="49">
        <f t="shared" ref="J152" si="76">G152*I152</f>
        <v>1651</v>
      </c>
    </row>
    <row r="153" spans="1:10" x14ac:dyDescent="0.25">
      <c r="A153" s="57">
        <v>2</v>
      </c>
      <c r="B153" s="58" t="s">
        <v>115</v>
      </c>
      <c r="C153" s="37">
        <v>60</v>
      </c>
      <c r="D153" s="19" t="s">
        <v>14</v>
      </c>
      <c r="E153" s="32"/>
      <c r="F153" s="32"/>
      <c r="G153" s="48">
        <f t="shared" si="74"/>
        <v>60</v>
      </c>
      <c r="H153" s="12" t="str">
        <f t="shared" si="75"/>
        <v>L.F.</v>
      </c>
      <c r="I153" s="8">
        <v>1</v>
      </c>
      <c r="J153" s="49">
        <f t="shared" ref="J153:J155" si="77">G153*I153</f>
        <v>60</v>
      </c>
    </row>
    <row r="154" spans="1:10" x14ac:dyDescent="0.25">
      <c r="A154" s="57">
        <v>3</v>
      </c>
      <c r="B154" s="58" t="s">
        <v>116</v>
      </c>
      <c r="C154" s="37">
        <v>1</v>
      </c>
      <c r="D154" s="19" t="s">
        <v>15</v>
      </c>
      <c r="E154" s="32"/>
      <c r="F154" s="32"/>
      <c r="G154" s="48">
        <f t="shared" si="74"/>
        <v>1</v>
      </c>
      <c r="H154" s="12" t="str">
        <f t="shared" si="75"/>
        <v>EA.</v>
      </c>
      <c r="I154" s="8">
        <v>1</v>
      </c>
      <c r="J154" s="49">
        <f t="shared" si="77"/>
        <v>1</v>
      </c>
    </row>
    <row r="155" spans="1:10" x14ac:dyDescent="0.25">
      <c r="A155" s="57">
        <v>4</v>
      </c>
      <c r="B155" s="58" t="s">
        <v>117</v>
      </c>
      <c r="C155" s="37">
        <v>1</v>
      </c>
      <c r="D155" s="19" t="s">
        <v>15</v>
      </c>
      <c r="E155" s="32"/>
      <c r="F155" s="32"/>
      <c r="G155" s="48">
        <f t="shared" si="74"/>
        <v>1</v>
      </c>
      <c r="H155" s="12" t="str">
        <f t="shared" si="75"/>
        <v>EA.</v>
      </c>
      <c r="I155" s="6">
        <v>1</v>
      </c>
      <c r="J155" s="49">
        <f t="shared" si="77"/>
        <v>1</v>
      </c>
    </row>
    <row r="156" spans="1:10" ht="15.75" thickBot="1" x14ac:dyDescent="0.3">
      <c r="A156" s="13"/>
      <c r="D156" s="21"/>
      <c r="E156" s="14" t="s">
        <v>12</v>
      </c>
      <c r="F156" s="15"/>
      <c r="G156" s="54"/>
      <c r="H156" s="51"/>
      <c r="I156" s="14" t="s">
        <v>12</v>
      </c>
      <c r="J156" s="52">
        <f>SUM(J152:J155)</f>
        <v>1713</v>
      </c>
    </row>
    <row r="157" spans="1:10" ht="15.75" x14ac:dyDescent="0.25">
      <c r="A157" s="61" t="s">
        <v>86</v>
      </c>
      <c r="B157" s="62"/>
      <c r="C157" s="62"/>
      <c r="D157" s="63"/>
      <c r="E157" s="31"/>
      <c r="F157" s="31"/>
      <c r="G157" s="10"/>
      <c r="H157" s="45"/>
      <c r="I157" s="45"/>
      <c r="J157" s="11"/>
    </row>
    <row r="158" spans="1:10" x14ac:dyDescent="0.25">
      <c r="A158" s="57">
        <v>1</v>
      </c>
      <c r="B158" s="58" t="s">
        <v>112</v>
      </c>
      <c r="C158" s="42">
        <v>180</v>
      </c>
      <c r="D158" s="19" t="s">
        <v>14</v>
      </c>
      <c r="E158" s="32"/>
      <c r="F158" s="32"/>
      <c r="G158" s="48">
        <f t="shared" ref="G158:G159" si="78">$C158</f>
        <v>180</v>
      </c>
      <c r="H158" s="12" t="str">
        <f t="shared" ref="H158:H159" si="79">$D158</f>
        <v>L.F.</v>
      </c>
      <c r="I158" s="9">
        <v>1</v>
      </c>
      <c r="J158" s="49">
        <f>G158*I158</f>
        <v>180</v>
      </c>
    </row>
    <row r="159" spans="1:10" x14ac:dyDescent="0.25">
      <c r="A159" s="78">
        <f>A158+1</f>
        <v>2</v>
      </c>
      <c r="B159" s="58" t="s">
        <v>31</v>
      </c>
      <c r="C159" s="42">
        <v>1200</v>
      </c>
      <c r="D159" s="19" t="s">
        <v>14</v>
      </c>
      <c r="E159" s="32"/>
      <c r="F159" s="32"/>
      <c r="G159" s="48">
        <f t="shared" si="78"/>
        <v>1200</v>
      </c>
      <c r="H159" s="12" t="str">
        <f t="shared" si="79"/>
        <v>L.F.</v>
      </c>
      <c r="I159" s="9">
        <v>1</v>
      </c>
      <c r="J159" s="49">
        <f t="shared" ref="J159" si="80">G159*I159</f>
        <v>1200</v>
      </c>
    </row>
    <row r="160" spans="1:10" ht="15.75" thickBot="1" x14ac:dyDescent="0.3">
      <c r="A160" s="13"/>
      <c r="D160" s="21"/>
      <c r="E160" s="14" t="s">
        <v>12</v>
      </c>
      <c r="F160" s="15"/>
      <c r="G160" s="54"/>
      <c r="H160" s="51"/>
      <c r="I160" s="14" t="s">
        <v>12</v>
      </c>
      <c r="J160" s="52">
        <f>SUM(J158:J159)</f>
        <v>1380</v>
      </c>
    </row>
    <row r="161" spans="1:10" ht="15.75" x14ac:dyDescent="0.25">
      <c r="A161" s="61" t="s">
        <v>17</v>
      </c>
      <c r="B161" s="62"/>
      <c r="C161" s="62"/>
      <c r="D161" s="63"/>
      <c r="E161" s="31"/>
      <c r="F161" s="31"/>
      <c r="G161" s="10"/>
      <c r="H161" s="45"/>
      <c r="I161" s="45"/>
      <c r="J161" s="11"/>
    </row>
    <row r="162" spans="1:10" ht="15.75" thickBot="1" x14ac:dyDescent="0.3">
      <c r="A162" s="23"/>
      <c r="B162" s="24"/>
      <c r="C162" s="43"/>
      <c r="D162" s="25"/>
      <c r="E162" s="35" t="s">
        <v>12</v>
      </c>
      <c r="F162" s="17"/>
      <c r="G162" s="55"/>
      <c r="H162" s="16"/>
      <c r="I162" s="35" t="s">
        <v>12</v>
      </c>
      <c r="J162" s="53">
        <f>J11+J16+J37+J45+J56+J66+J75+J85+J92+J99+J106+J127+J150+J156+J160</f>
        <v>459459.62972000003</v>
      </c>
    </row>
  </sheetData>
  <mergeCells count="19">
    <mergeCell ref="A128:D128"/>
    <mergeCell ref="A157:D157"/>
    <mergeCell ref="A57:D57"/>
    <mergeCell ref="A161:D161"/>
    <mergeCell ref="A67:D67"/>
    <mergeCell ref="A76:D76"/>
    <mergeCell ref="A86:D86"/>
    <mergeCell ref="A93:D93"/>
    <mergeCell ref="A100:D100"/>
    <mergeCell ref="A151:D151"/>
    <mergeCell ref="A1:J1"/>
    <mergeCell ref="A38:D38"/>
    <mergeCell ref="A107:D107"/>
    <mergeCell ref="A3:D3"/>
    <mergeCell ref="A12:D12"/>
    <mergeCell ref="A17:D17"/>
    <mergeCell ref="A2:D2"/>
    <mergeCell ref="G2:J2"/>
    <mergeCell ref="A46:D46"/>
  </mergeCells>
  <phoneticPr fontId="10" type="noConversion"/>
  <conditionalFormatting sqref="G129:G149 G68:G74 G18:G36 G158:G159 G87:G91 G152:G155 G5:G10">
    <cfRule type="cellIs" dxfId="39" priority="81" operator="notEqual">
      <formula>$C5</formula>
    </cfRule>
  </conditionalFormatting>
  <conditionalFormatting sqref="G13:G15">
    <cfRule type="cellIs" dxfId="38" priority="80" operator="notEqual">
      <formula>$C13</formula>
    </cfRule>
  </conditionalFormatting>
  <conditionalFormatting sqref="G39:G44">
    <cfRule type="cellIs" dxfId="37" priority="78" operator="notEqual">
      <formula>$C39</formula>
    </cfRule>
  </conditionalFormatting>
  <conditionalFormatting sqref="G47:G55">
    <cfRule type="cellIs" dxfId="36" priority="27" operator="notEqual">
      <formula>$C47</formula>
    </cfRule>
  </conditionalFormatting>
  <conditionalFormatting sqref="G58:G65">
    <cfRule type="cellIs" dxfId="35" priority="77" operator="notEqual">
      <formula>$C58</formula>
    </cfRule>
  </conditionalFormatting>
  <conditionalFormatting sqref="G77:G84">
    <cfRule type="cellIs" dxfId="34" priority="15" operator="notEqual">
      <formula>$C77</formula>
    </cfRule>
  </conditionalFormatting>
  <conditionalFormatting sqref="G94:G98">
    <cfRule type="cellIs" dxfId="33" priority="3" operator="notEqual">
      <formula>$C94</formula>
    </cfRule>
  </conditionalFormatting>
  <conditionalFormatting sqref="G101:G105">
    <cfRule type="cellIs" dxfId="32" priority="2" operator="notEqual">
      <formula>$C101</formula>
    </cfRule>
  </conditionalFormatting>
  <conditionalFormatting sqref="G108:G126">
    <cfRule type="cellIs" dxfId="31" priority="76" operator="notEqual">
      <formula>$C108</formula>
    </cfRule>
  </conditionalFormatting>
  <pageMargins left="0.7" right="0.7" top="0.75" bottom="0.75" header="0.3" footer="0.3"/>
  <pageSetup scale="2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C6F51-949C-4364-97CB-B78D3760F856}">
  <dimension ref="A1:B8"/>
  <sheetViews>
    <sheetView zoomScale="150" zoomScaleNormal="150" workbookViewId="0">
      <selection activeCell="C2" sqref="C2"/>
    </sheetView>
  </sheetViews>
  <sheetFormatPr defaultRowHeight="15" x14ac:dyDescent="0.25"/>
  <cols>
    <col min="1" max="1" width="36.28515625" bestFit="1" customWidth="1"/>
    <col min="2" max="2" width="23.42578125" bestFit="1" customWidth="1"/>
  </cols>
  <sheetData>
    <row r="1" spans="1:2" ht="24" thickBot="1" x14ac:dyDescent="0.3">
      <c r="A1" s="73" t="s">
        <v>119</v>
      </c>
      <c r="B1" s="74"/>
    </row>
    <row r="2" spans="1:2" ht="23.25" x14ac:dyDescent="0.35">
      <c r="A2" s="26" t="s">
        <v>21</v>
      </c>
      <c r="B2" s="26" t="s">
        <v>20</v>
      </c>
    </row>
    <row r="3" spans="1:2" ht="23.25" x14ac:dyDescent="0.35">
      <c r="A3" s="27" t="str">
        <f>'BIDS LOW-HIGH'!G2</f>
        <v>Contractor #1</v>
      </c>
      <c r="B3" s="28">
        <f>'BIDS LOW-HIGH'!J162</f>
        <v>459459.62972000003</v>
      </c>
    </row>
    <row r="4" spans="1:2" ht="23.25" x14ac:dyDescent="0.35">
      <c r="A4" s="27" t="e">
        <f>'BIDS LOW-HIGH'!#REF!</f>
        <v>#REF!</v>
      </c>
      <c r="B4" s="28" t="e">
        <f>'BIDS LOW-HIGH'!#REF!</f>
        <v>#REF!</v>
      </c>
    </row>
    <row r="5" spans="1:2" ht="23.25" x14ac:dyDescent="0.35">
      <c r="A5" s="27" t="e">
        <f>'BIDS LOW-HIGH'!#REF!</f>
        <v>#REF!</v>
      </c>
      <c r="B5" s="28" t="e">
        <f>'BIDS LOW-HIGH'!#REF!</f>
        <v>#REF!</v>
      </c>
    </row>
    <row r="6" spans="1:2" ht="23.25" x14ac:dyDescent="0.35">
      <c r="A6" s="27" t="e">
        <f>'BIDS LOW-HIGH'!#REF!</f>
        <v>#REF!</v>
      </c>
      <c r="B6" s="28" t="e">
        <f>'BIDS LOW-HIGH'!#REF!</f>
        <v>#REF!</v>
      </c>
    </row>
    <row r="7" spans="1:2" ht="23.25" x14ac:dyDescent="0.35">
      <c r="A7" s="27" t="e">
        <f>'BIDS LOW-HIGH'!#REF!</f>
        <v>#REF!</v>
      </c>
      <c r="B7" s="28" t="e">
        <f>'BIDS LOW-HIGH'!#REF!</f>
        <v>#REF!</v>
      </c>
    </row>
    <row r="8" spans="1:2" ht="24" thickBot="1" x14ac:dyDescent="0.4">
      <c r="A8" s="27" t="e">
        <f>'BIDS LOW-HIGH'!#REF!</f>
        <v>#REF!</v>
      </c>
      <c r="B8" s="29" t="e">
        <f>'BIDS LOW-HIGH'!#REF!</f>
        <v>#REF!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BIDS LOW-HIGH</vt:lpstr>
      <vt:lpstr>BID Summary</vt:lpstr>
      <vt:lpstr>'BIDS LOW-HIGH'!Print_Area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Blissett</dc:creator>
  <cp:lastModifiedBy>Ryan Plagens</cp:lastModifiedBy>
  <cp:lastPrinted>2024-01-22T20:46:49Z</cp:lastPrinted>
  <dcterms:created xsi:type="dcterms:W3CDTF">2021-05-10T16:17:23Z</dcterms:created>
  <dcterms:modified xsi:type="dcterms:W3CDTF">2025-12-17T15:38:24Z</dcterms:modified>
</cp:coreProperties>
</file>