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pe-dawson.com\sat-pd\114\12\11\PDF\Construction Admin\Pending_Bid Package\"/>
    </mc:Choice>
  </mc:AlternateContent>
  <xr:revisionPtr revIDLastSave="0" documentId="13_ncr:1_{C1A8886F-130B-4F0F-9694-BC5E4B9BB81C}" xr6:coauthVersionLast="47" xr6:coauthVersionMax="47" xr10:uidLastSave="{00000000-0000-0000-0000-000000000000}"/>
  <bookViews>
    <workbookView xWindow="-37035" yWindow="1695" windowWidth="33585" windowHeight="16620" xr2:uid="{D3352FFA-C3FC-4911-9415-F57F010165A5}"/>
  </bookViews>
  <sheets>
    <sheet name="Bid Form" sheetId="1" r:id="rId1"/>
  </sheets>
  <definedNames>
    <definedName name="_xlnm.Print_Area" localSheetId="0">'Bid Form'!$A$1:$F$289</definedName>
    <definedName name="_xlnm.Print_Titles" localSheetId="0">'Bid Form'!$1:$5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110" i="1" l="1"/>
  <c r="F266" i="1"/>
  <c r="F262" i="1"/>
  <c r="F261" i="1"/>
  <c r="F260" i="1"/>
  <c r="F259" i="1"/>
  <c r="F258" i="1"/>
  <c r="F257" i="1"/>
  <c r="F256" i="1"/>
  <c r="F255" i="1"/>
  <c r="F254" i="1"/>
  <c r="F138" i="1"/>
  <c r="F267" i="1"/>
  <c r="F252" i="1"/>
  <c r="F265" i="1"/>
  <c r="F264" i="1"/>
  <c r="F263" i="1"/>
  <c r="F272" i="1"/>
  <c r="F271" i="1"/>
  <c r="F28" i="1"/>
  <c r="F27" i="1"/>
  <c r="F26" i="1"/>
  <c r="F23" i="1"/>
  <c r="F144" i="1"/>
  <c r="F134" i="1"/>
  <c r="F101" i="1"/>
  <c r="F90" i="1"/>
  <c r="F86" i="1"/>
  <c r="F82" i="1"/>
  <c r="F81" i="1"/>
  <c r="F80" i="1"/>
  <c r="F70" i="1"/>
  <c r="F62" i="1"/>
  <c r="F49" i="1"/>
  <c r="F270" i="1"/>
  <c r="F269" i="1"/>
  <c r="D44" i="1"/>
  <c r="D41" i="1"/>
  <c r="F24" i="1"/>
  <c r="F20" i="1"/>
  <c r="F19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273" i="1"/>
  <c r="F193" i="1"/>
  <c r="F16" i="1"/>
  <c r="F15" i="1"/>
  <c r="F14" i="1"/>
  <c r="F40" i="1"/>
  <c r="F39" i="1"/>
  <c r="F38" i="1"/>
  <c r="F37" i="1"/>
  <c r="F36" i="1"/>
  <c r="F179" i="1"/>
  <c r="F184" i="1"/>
  <c r="F185" i="1"/>
  <c r="F181" i="1"/>
  <c r="F42" i="1"/>
  <c r="F43" i="1"/>
  <c r="F45" i="1"/>
  <c r="D190" i="1"/>
  <c r="D191" i="1"/>
  <c r="F183" i="1"/>
  <c r="F113" i="1"/>
  <c r="F161" i="1"/>
  <c r="F160" i="1"/>
  <c r="F253" i="1" l="1"/>
  <c r="F268" i="1"/>
  <c r="F79" i="1"/>
  <c r="F192" i="1"/>
  <c r="F18" i="1"/>
  <c r="F153" i="1"/>
  <c r="F152" i="1"/>
  <c r="F151" i="1"/>
  <c r="F150" i="1"/>
  <c r="F149" i="1"/>
  <c r="F148" i="1"/>
  <c r="F147" i="1"/>
  <c r="F146" i="1"/>
  <c r="F143" i="1"/>
  <c r="F142" i="1"/>
  <c r="F140" i="1"/>
  <c r="F139" i="1"/>
  <c r="F137" i="1"/>
  <c r="F136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19" i="1"/>
  <c r="F114" i="1"/>
  <c r="F112" i="1"/>
  <c r="F111" i="1"/>
  <c r="F109" i="1"/>
  <c r="F108" i="1"/>
  <c r="F107" i="1"/>
  <c r="F106" i="1"/>
  <c r="F105" i="1"/>
  <c r="F104" i="1"/>
  <c r="F103" i="1"/>
  <c r="F100" i="1"/>
  <c r="F99" i="1"/>
  <c r="F98" i="1"/>
  <c r="F97" i="1"/>
  <c r="F96" i="1"/>
  <c r="F95" i="1"/>
  <c r="F94" i="1"/>
  <c r="F93" i="1"/>
  <c r="F92" i="1"/>
  <c r="F89" i="1"/>
  <c r="F88" i="1"/>
  <c r="F85" i="1"/>
  <c r="F84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1" i="1"/>
  <c r="F60" i="1"/>
  <c r="F59" i="1"/>
  <c r="F58" i="1"/>
  <c r="F48" i="1"/>
  <c r="F56" i="1"/>
  <c r="F55" i="1"/>
  <c r="F54" i="1"/>
  <c r="F53" i="1"/>
  <c r="F52" i="1"/>
  <c r="F44" i="1"/>
  <c r="F41" i="1"/>
  <c r="F35" i="1"/>
  <c r="F34" i="1"/>
  <c r="F33" i="1"/>
  <c r="F32" i="1"/>
  <c r="F31" i="1"/>
  <c r="F30" i="1"/>
  <c r="F29" i="1"/>
  <c r="F12" i="1"/>
  <c r="F165" i="1"/>
  <c r="F164" i="1"/>
  <c r="F163" i="1"/>
  <c r="F162" i="1"/>
  <c r="F159" i="1"/>
  <c r="F158" i="1"/>
  <c r="F157" i="1"/>
  <c r="F7" i="1"/>
  <c r="F174" i="1"/>
  <c r="F102" i="1" l="1"/>
  <c r="F83" i="1"/>
  <c r="F63" i="1"/>
  <c r="F145" i="1"/>
  <c r="F141" i="1"/>
  <c r="F25" i="1"/>
  <c r="F91" i="1"/>
  <c r="F120" i="1"/>
  <c r="F87" i="1"/>
  <c r="F135" i="1"/>
  <c r="F71" i="1"/>
  <c r="F13" i="1"/>
  <c r="F169" i="1"/>
  <c r="F182" i="1" l="1"/>
  <c r="F180" i="1"/>
  <c r="F178" i="1"/>
  <c r="F171" i="1"/>
  <c r="F170" i="1"/>
  <c r="F168" i="1"/>
  <c r="F167" i="1"/>
  <c r="F166" i="1"/>
  <c r="F156" i="1"/>
  <c r="F118" i="1"/>
  <c r="F117" i="1"/>
  <c r="F116" i="1"/>
  <c r="F57" i="1"/>
  <c r="F51" i="1" s="1"/>
  <c r="F50" i="1"/>
  <c r="F47" i="1" s="1"/>
  <c r="F17" i="1"/>
  <c r="F11" i="1"/>
  <c r="F10" i="1"/>
  <c r="F9" i="1"/>
  <c r="F8" i="1"/>
  <c r="F115" i="1" l="1"/>
  <c r="F46" i="1" s="1"/>
  <c r="F6" i="1"/>
  <c r="F176" i="1"/>
  <c r="F187" i="1"/>
  <c r="F189" i="1"/>
  <c r="F191" i="1"/>
  <c r="F175" i="1"/>
  <c r="F177" i="1"/>
  <c r="F186" i="1"/>
  <c r="F188" i="1"/>
  <c r="F190" i="1"/>
  <c r="F155" i="1"/>
  <c r="F173" i="1" l="1"/>
  <c r="F172" i="1"/>
  <c r="F154" i="1" s="1"/>
  <c r="F276" i="1" s="1"/>
</calcChain>
</file>

<file path=xl/sharedStrings.xml><?xml version="1.0" encoding="utf-8"?>
<sst xmlns="http://schemas.openxmlformats.org/spreadsheetml/2006/main" count="554" uniqueCount="230">
  <si>
    <t>BID FORM</t>
  </si>
  <si>
    <t>ITEM NO.</t>
  </si>
  <si>
    <t>DESCRIPTION</t>
  </si>
  <si>
    <t>UNIT</t>
  </si>
  <si>
    <t>QTY</t>
  </si>
  <si>
    <t>UNIT PRICE</t>
  </si>
  <si>
    <t>AMOUNT</t>
  </si>
  <si>
    <t>GENERAL ONSITE IMPROVEMENTS</t>
  </si>
  <si>
    <t>SUBTOTAL:</t>
  </si>
  <si>
    <t>AC</t>
  </si>
  <si>
    <t>LS</t>
  </si>
  <si>
    <t>Excavation (Lots)</t>
  </si>
  <si>
    <t>CY</t>
  </si>
  <si>
    <t>Embankment (Lots)</t>
  </si>
  <si>
    <t>SY</t>
  </si>
  <si>
    <t>TPDES</t>
  </si>
  <si>
    <t>ONSITE STREET IMPROVEMENTS</t>
  </si>
  <si>
    <t>Prime Coat</t>
  </si>
  <si>
    <t>GAL</t>
  </si>
  <si>
    <t>Tack Coat</t>
  </si>
  <si>
    <t>LF</t>
  </si>
  <si>
    <t>ONSITE STORM DRAINAGE IMPROVEMENTS</t>
  </si>
  <si>
    <t>Drain A1</t>
  </si>
  <si>
    <t>EA</t>
  </si>
  <si>
    <t>Drain A2</t>
  </si>
  <si>
    <t>8" Gate Valve, MJ w/ Valve Box</t>
  </si>
  <si>
    <t>12" Gate Valve, MJ w/ Valve Box</t>
  </si>
  <si>
    <t>Hydrostatic Testing</t>
  </si>
  <si>
    <t>VF</t>
  </si>
  <si>
    <t>Manhole Extra Depth</t>
  </si>
  <si>
    <t>ONSITE CONDUIT CROSSINGS</t>
  </si>
  <si>
    <t>GRAND TOTAL</t>
  </si>
  <si>
    <t xml:space="preserve">Notes: </t>
  </si>
  <si>
    <t xml:space="preserve">             NO DESIGN COMPLETED</t>
  </si>
  <si>
    <t xml:space="preserve">             PRELIMINARY DESIGN</t>
  </si>
  <si>
    <t xml:space="preserve">             FINAL DESIGN </t>
  </si>
  <si>
    <t xml:space="preserve">             OTHER</t>
  </si>
  <si>
    <t xml:space="preserve">Mobilization </t>
  </si>
  <si>
    <t>TON</t>
  </si>
  <si>
    <t xml:space="preserve">PUBLIC POTABLE WATER IMPROVEMENTS </t>
  </si>
  <si>
    <t xml:space="preserve">PUBLIC SANITARY SEWER IMPROVEMENTS </t>
  </si>
  <si>
    <t>2. Bids for walls must include type of wall proposed and are design build by the contractor, including any stability analysis required.</t>
  </si>
  <si>
    <t xml:space="preserve">1. Topsoil shall be provided for all revegation areas meeting or exceeding Native soil Specifications as required to grow and maintain vegetation to a stand of 85% coverage. </t>
  </si>
  <si>
    <t xml:space="preserve">3. Finished grades to be +/-0.10' per plans. </t>
  </si>
  <si>
    <t>BRE Phase 1, Unit 1</t>
  </si>
  <si>
    <t>2" HDPE Class 200 (DR9) Pipe</t>
  </si>
  <si>
    <t>8" C-900 Class 235 PVC (DR18) Pipe</t>
  </si>
  <si>
    <t>12" C-900 Class 235 PVC (DR18) Pipe</t>
  </si>
  <si>
    <t>3/4" Single Service, Short w/ 5/8" Meter</t>
  </si>
  <si>
    <t>3/4" Single Service, Long w/ 5/8" Meter</t>
  </si>
  <si>
    <t>Standard Fire Hydrant Assembly</t>
  </si>
  <si>
    <t>2" Blowoff (Temporary)</t>
  </si>
  <si>
    <t>2" Blowoff (Permanent)</t>
  </si>
  <si>
    <t>Ductile Iron Fittings</t>
  </si>
  <si>
    <t>Joint Restraints</t>
  </si>
  <si>
    <t>Trench Excavation Protection</t>
  </si>
  <si>
    <t>Chlorination</t>
  </si>
  <si>
    <t>Meter Box</t>
  </si>
  <si>
    <t>8" Sanitary Sewer Pipe (SDR-26) (6-10 Feet)</t>
  </si>
  <si>
    <t>8" Sanitary Sewer Pipe (SDR-26) (10-14 Feet)</t>
  </si>
  <si>
    <t>8" Sanitary Sewer Pipe (160 PSI) (SDR-26) (6-10 Feet)</t>
  </si>
  <si>
    <t>8" Sanitary Sewer Pipe (160 PSI) (SDR-26) (10-14 Feet)</t>
  </si>
  <si>
    <t>Vertical Stacks (SDR-26)</t>
  </si>
  <si>
    <t xml:space="preserve">Dog House Manhole </t>
  </si>
  <si>
    <t>6" Sanitary Sewer Lateral (SDR-26)</t>
  </si>
  <si>
    <t>Adjust Existing Manhole</t>
  </si>
  <si>
    <t>Tie into Existing Manhole</t>
  </si>
  <si>
    <t>TV Video Sewer Line</t>
  </si>
  <si>
    <t>SF</t>
  </si>
  <si>
    <t>Embankment (FINAL)(ORD COMP)(TY A)</t>
  </si>
  <si>
    <t>Flexible Base (10.0" Compacted Depth)(Local A)*</t>
  </si>
  <si>
    <t>Flexible Base (18.5" Compacted Depth)(Local B)*</t>
  </si>
  <si>
    <t>Flexible Base (21.0" Compacted Depth)(Collector)*</t>
  </si>
  <si>
    <t>Hot Mix Asphaltic Pavement, TYPE C (2.5" Comp. Depth)(Local B)</t>
  </si>
  <si>
    <t>Hot Mix Asphaltic Pavement, TYPE C (2.5" Comp. Depth)(Collector)</t>
  </si>
  <si>
    <t>Hot Mix Asphaltic Pavement, TYPE D (1.5" Comp. Depth)(Local B)</t>
  </si>
  <si>
    <t>Hot Mix Asphaltic Pavement, TYPE D (1.5" Comp. Depth)(Collector)</t>
  </si>
  <si>
    <t>Hot Mix Asphaltic Pavement, TYPE D (2.0" Comp. Depth)(Local A)</t>
  </si>
  <si>
    <t>Reinforced Concrete Pipe (Class III)(24" DIA)</t>
  </si>
  <si>
    <t>Inlet (Complete)(Type I) 10'</t>
  </si>
  <si>
    <t>Channel Excavation (150 &lt; CY &lt; 5,000 CY)</t>
  </si>
  <si>
    <t>Concrete Structure (Baffle Blocks)</t>
  </si>
  <si>
    <t xml:space="preserve">Reinforced Concrete Pipe (Class III)(30" DIA) </t>
  </si>
  <si>
    <t xml:space="preserve">Reinforced Concrete Pipe (Class III)(42" DIA) </t>
  </si>
  <si>
    <t>Inlet Extensions (10')</t>
  </si>
  <si>
    <t>Inlet (Complete)(Type II) 10'</t>
  </si>
  <si>
    <t>Concrete Rip-rap (6" Thick)</t>
  </si>
  <si>
    <t>12" Rock Rubble</t>
  </si>
  <si>
    <t>Drain C3</t>
  </si>
  <si>
    <t xml:space="preserve">Reinforced Concrete Pipe (Class III)(36" DIA) </t>
  </si>
  <si>
    <t>Inlet (Complete)(Type I) 20'</t>
  </si>
  <si>
    <t>Drain C4</t>
  </si>
  <si>
    <t>5' Sidewalk Box</t>
  </si>
  <si>
    <t>Sidewalk Pipe Railing</t>
  </si>
  <si>
    <t>Drain C6-1</t>
  </si>
  <si>
    <t>Drain C6-2</t>
  </si>
  <si>
    <t>Drain C9</t>
  </si>
  <si>
    <t xml:space="preserve">Reinforced Concrete Pipe (Class III)(48" DIA) </t>
  </si>
  <si>
    <t>4-Way Inlet (Complete) 6'x6'x6'</t>
  </si>
  <si>
    <t>Junction Box (Complete) 6'x6'x6'</t>
  </si>
  <si>
    <t>Junction Box (Complete) 5'x5'x5'</t>
  </si>
  <si>
    <t>Drain D2</t>
  </si>
  <si>
    <t>Junction Box (Complete) 4'x4'x4'</t>
  </si>
  <si>
    <t>Drain F6</t>
  </si>
  <si>
    <t>Channel Excavation (150 &lt; CY)</t>
  </si>
  <si>
    <t>Drain F7</t>
  </si>
  <si>
    <t>Inlet (Complete)(Type I) 15'</t>
  </si>
  <si>
    <t>Inlet (Complete)(Type I) 25'</t>
  </si>
  <si>
    <t>Junction Box (Complete) 7'x7'x7'</t>
  </si>
  <si>
    <t>Drain F8</t>
  </si>
  <si>
    <t>Drain F9</t>
  </si>
  <si>
    <t>Drain F10</t>
  </si>
  <si>
    <t>1" Irrigation w/ 1" Meter</t>
  </si>
  <si>
    <t>1" Service w/ Standard Box (Amenity Center)</t>
  </si>
  <si>
    <t>Haul-off &amp; Stockpile on adjacent unit (Lots, Streets, &amp; Spoils)</t>
  </si>
  <si>
    <t>Concrete Collars</t>
  </si>
  <si>
    <t>Reinforced Concrete Pipe (Class III)(30" DIA)</t>
  </si>
  <si>
    <t xml:space="preserve">Reinforced Concrete Pipe (Class III)(24" DIA) </t>
  </si>
  <si>
    <t>8" x 6" Wye</t>
  </si>
  <si>
    <t xml:space="preserve">Header Curb </t>
  </si>
  <si>
    <t>Concrete Curb (7")</t>
  </si>
  <si>
    <t>Barricade Post</t>
  </si>
  <si>
    <t>Concrete Sidewalks (Developer Responsibility)</t>
  </si>
  <si>
    <t>Lime</t>
  </si>
  <si>
    <t>Remove Header Curb and Barricade Post</t>
  </si>
  <si>
    <t xml:space="preserve">Demolish Existing Pavement </t>
  </si>
  <si>
    <t>Site Preperation, Clearing &amp; Grubbing (Lots &amp; Streets)</t>
  </si>
  <si>
    <t>Signage &amp; Striping</t>
  </si>
  <si>
    <t xml:space="preserve">Drop Manhole </t>
  </si>
  <si>
    <t>Manhole Ring Encasement</t>
  </si>
  <si>
    <t>Standard Manhole</t>
  </si>
  <si>
    <t>8" Sanitary Sewer Pipe (SDR-26) (14-16 Feet)</t>
  </si>
  <si>
    <t>8" Sanitary Sewer Pipe (160 PSI) (SDR-26) (14-16 Feet)</t>
  </si>
  <si>
    <t>Lime Stabilized Subgrade (8", Application Rate: 48.5 lbs/sy)</t>
  </si>
  <si>
    <t>Tree Protection</t>
  </si>
  <si>
    <t>Mailbox Pad (8'x8')</t>
  </si>
  <si>
    <t>FF</t>
  </si>
  <si>
    <t>Date of Preparation: 6/10/24</t>
  </si>
  <si>
    <t>PREPARING ROW</t>
  </si>
  <si>
    <t>DRILL SHAFT (TRF SIG POLE) (30 IN)</t>
  </si>
  <si>
    <t>DRILL SHAFT (TRF SIG POLE) (36 IN)</t>
  </si>
  <si>
    <t>MOBILIZATION</t>
  </si>
  <si>
    <t>BARRICADES, SIGNS AND TRAFFIC HANDLING</t>
  </si>
  <si>
    <t>MO</t>
  </si>
  <si>
    <t>CURB RAMPS (TY 1)</t>
  </si>
  <si>
    <t>CURB RAMPS (TY 2)</t>
  </si>
  <si>
    <t>CONDT (PVC) (SCH 80) (2")</t>
  </si>
  <si>
    <t>CONDT (PVC) (SCH 80) (2") (BORE)</t>
  </si>
  <si>
    <t>CONDT (PVC) (SCH 80) (3")</t>
  </si>
  <si>
    <t>CONDT (PVC) (SCH 80) (3") (BORE)</t>
  </si>
  <si>
    <t>ELEC CONDR (NO.6) BARE</t>
  </si>
  <si>
    <t>ELEC CONDR (NO.6) INSULATED</t>
  </si>
  <si>
    <t>TRAY CABLE (4 CONDR) (12 AWG)</t>
  </si>
  <si>
    <t>GROUND BOX TY D (162922)W/APRON</t>
  </si>
  <si>
    <t>ELC SRV TY D 120/240 070(NS)AL(E)TP(O)</t>
  </si>
  <si>
    <t>IN SM RD SN SUP&amp;AM TYS80(1)SA(T)</t>
  </si>
  <si>
    <t>REFL PAV MRK TY I (W)4"(SLD)(100MIL)</t>
  </si>
  <si>
    <t>REFL PAV MRK TY I (W)24"(SLD)(100MIL)</t>
  </si>
  <si>
    <t>REFL PAV MRK TY I (W)(ARROW)(100MIL)</t>
  </si>
  <si>
    <t>REFL PAV MRK TY I (W)(WORD)(100MIL)</t>
  </si>
  <si>
    <t>PAVEMENT SEALER 4"</t>
  </si>
  <si>
    <t>PAVEMENT SEALER 24"</t>
  </si>
  <si>
    <t>PAVEMENT SEALER (ARROW)</t>
  </si>
  <si>
    <t>PAVEMENT SEALER (WORD)</t>
  </si>
  <si>
    <t>ELIM EXT PAV MRK &amp; MRKS (4")</t>
  </si>
  <si>
    <t>ELIM EXT PAV MRK &amp; MRKS (24")</t>
  </si>
  <si>
    <t>PAV SURF PREP FOR MRK (4")</t>
  </si>
  <si>
    <t>PAV SURF PREP FOR MRK (24")</t>
  </si>
  <si>
    <t>PAV SURF PREP FOR MRK (ARROW)</t>
  </si>
  <si>
    <t>PAV SURF PREP FOR MRK (WORD)</t>
  </si>
  <si>
    <t>INSTALL HWY TRF SIG (SYSTEM)</t>
  </si>
  <si>
    <t>VEH SIG SEC (12")LED(GRN)</t>
  </si>
  <si>
    <t>VEH SIG SEC (12")LED(GRN ARW)</t>
  </si>
  <si>
    <t>VEH SIG SEC (12")LED(YEL)</t>
  </si>
  <si>
    <t>VEH SIG SEC (12")LED(YEL ARW)</t>
  </si>
  <si>
    <t>VEH SIG SEC (12")LED(RED)</t>
  </si>
  <si>
    <t>VEH SIG SEC (12")LED(RED ARW)</t>
  </si>
  <si>
    <t>BACKPLATE W/REFL BRDR(3 SEC)(VENT)ALUM</t>
  </si>
  <si>
    <t>BACKPLATE W/REFL BRDR(4 SEC)(VENT)ALUM</t>
  </si>
  <si>
    <t>TRF SIG CBL (TY A)(12 AWG)(4 CONDR)</t>
  </si>
  <si>
    <t>TRF SIG CBL (TY A)(12 AWG)(7 CONDR)</t>
  </si>
  <si>
    <t>TRF SIG CBL (TY C)(14 AWG)(2 CONDR)</t>
  </si>
  <si>
    <t>INS TRF SIG PL AM(S)1 ARM(32')LUM</t>
  </si>
  <si>
    <t>INS TRF SIG PL AM(S)1 ARM(44')LUM</t>
  </si>
  <si>
    <t>PED POLE ASSEMBLY</t>
  </si>
  <si>
    <t>PED DETECT PUSH BUTTON (APS)</t>
  </si>
  <si>
    <t>PED DETECTOR CONTROLLER UNIT</t>
  </si>
  <si>
    <t>PORTABLE CHANGEABLE MESSAGE SIGN</t>
  </si>
  <si>
    <t>DAY</t>
  </si>
  <si>
    <t>ITS COM CBL (ETHERNET)</t>
  </si>
  <si>
    <t>CCTV FIELD EQUIPMENT (ANALOG)</t>
  </si>
  <si>
    <t>CCTV FIELD CONTROLLER</t>
  </si>
  <si>
    <t>CCTV MOUNT (POLE)</t>
  </si>
  <si>
    <t>TMA (STATIONARY)</t>
  </si>
  <si>
    <t>RVDS(PRESENCE DETECTION ONLY)</t>
  </si>
  <si>
    <t xml:space="preserve">RVDS(ADVANCE DETECTION ONLY) </t>
  </si>
  <si>
    <t>**RVDS(PRESENCE DETECTION ONLY) COMM CABLE</t>
  </si>
  <si>
    <t>**RVDS(ADVANCE DETECTION ONLY) COMM CABLE</t>
  </si>
  <si>
    <t>OFFSITE STREET IMPROVEMENTS - SH 211 TRAFFIC SIGNAL</t>
  </si>
  <si>
    <t>**TXDOT COMMUNICATION PACKAGE</t>
  </si>
  <si>
    <t>**TRAFFIC SIGNAL CONTROLLER (ECONOLITE COBALT)</t>
  </si>
  <si>
    <t xml:space="preserve">Demolish Existing Sidewalk and Wheel Chair Ramps </t>
  </si>
  <si>
    <t>Demolish Existing 7" Curb</t>
  </si>
  <si>
    <t xml:space="preserve">RUSTLERS TRAIL &amp; BRIGGS RANCH INTERSECTION DEMO </t>
  </si>
  <si>
    <t>OFFSITE STREET IMPROVEMENTS - SH 211 TURN LANE</t>
  </si>
  <si>
    <t>Drain C5</t>
  </si>
  <si>
    <t>Retaining Wall for Lots</t>
  </si>
  <si>
    <t>Excavation (Streets)</t>
  </si>
  <si>
    <t>Embankment (Streets)</t>
  </si>
  <si>
    <t>2" D-GR HMA TY-C PG 64-22</t>
  </si>
  <si>
    <t>TXDOT ROW TPDES</t>
  </si>
  <si>
    <t>3.5" D-GR HMA TY-B PG 64-22</t>
  </si>
  <si>
    <t>12" FL BS (CIP) (TY A GR 1-2) (FNAL POS)</t>
  </si>
  <si>
    <t>6" LIME TREATED SUBGRADE</t>
  </si>
  <si>
    <t>1 CST OVERLAY</t>
  </si>
  <si>
    <t>STRIPING</t>
  </si>
  <si>
    <t>EXCAVATION</t>
  </si>
  <si>
    <t>EMBANKMENT</t>
  </si>
  <si>
    <t>FURNISHING AND PLACING TOPSOIL (4")</t>
  </si>
  <si>
    <t>VEGETATIVE WATERING</t>
  </si>
  <si>
    <t>MG</t>
  </si>
  <si>
    <t>CELL FBR MLCH SEED (PERM)(RURAL)(CLAY)</t>
  </si>
  <si>
    <t>Major Crossing (2x6" Electric, 2x4" Telecom) Bundle A</t>
  </si>
  <si>
    <t>Major Crossing (1x 6" Gas, 1x6" Electric, 2x4" Telecom) Bundle B</t>
  </si>
  <si>
    <t>Minor Crossing (1x10" - Gas, 2x6" Electric, 2x4" - Telecom) Bundle C</t>
  </si>
  <si>
    <t>Minor Crossing (1x10" Gas) Bundle D</t>
  </si>
  <si>
    <t>Irrigation Conduits (2x4"Conduits) Bundle E</t>
  </si>
  <si>
    <t xml:space="preserve">Sidewalk Wall along Briggs Ranch Road </t>
  </si>
  <si>
    <t>Revegataion (open space areas - includes drains - 85% Established)</t>
  </si>
  <si>
    <t>Demolish Existing Striping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</si>
</sst>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."/>
    <numFmt numFmtId="165" formatCode="0."/>
    <numFmt numFmtId="166" formatCode="0.0"/>
  </numFmts>
  <fonts count="8" x14ac:knownFonts="1">
    <font>
      <sz val="10"/>
      <name val="Arial"/>
    </font>
    <font>
      <b/>
      <sz val="12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69">
    <xf numFmtId="0" fontId="0" fillId="0" borderId="0" xfId="0"/>
    <xf numFmtId="164" fontId="2" fillId="2" borderId="0" xfId="0" applyNumberFormat="1" applyFont="1" applyFill="1" applyAlignment="1">
      <alignment vertical="top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5" xfId="0" quotePrefix="1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3" fontId="3" fillId="2" borderId="5" xfId="1" applyFont="1" applyFill="1" applyBorder="1" applyAlignment="1" applyProtection="1">
      <alignment horizontal="center" vertical="center"/>
    </xf>
    <xf numFmtId="7" fontId="3" fillId="2" borderId="5" xfId="0" applyNumberFormat="1" applyFont="1" applyFill="1" applyBorder="1" applyAlignment="1">
      <alignment horizontal="center"/>
    </xf>
    <xf numFmtId="165" fontId="4" fillId="2" borderId="6" xfId="0" quotePrefix="1" applyNumberFormat="1" applyFont="1" applyFill="1" applyBorder="1" applyAlignment="1">
      <alignment horizontal="left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44" fontId="3" fillId="2" borderId="7" xfId="2" applyFont="1" applyFill="1" applyBorder="1" applyAlignment="1" applyProtection="1">
      <alignment horizontal="right"/>
      <protection locked="0"/>
    </xf>
    <xf numFmtId="44" fontId="6" fillId="2" borderId="8" xfId="2" applyFont="1" applyFill="1" applyBorder="1" applyAlignment="1" applyProtection="1">
      <alignment horizontal="left"/>
    </xf>
    <xf numFmtId="165" fontId="4" fillId="2" borderId="9" xfId="0" quotePrefix="1" applyNumberFormat="1" applyFont="1" applyFill="1" applyBorder="1" applyAlignment="1">
      <alignment horizontal="left"/>
    </xf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44" fontId="4" fillId="3" borderId="10" xfId="2" applyFont="1" applyFill="1" applyBorder="1" applyAlignment="1" applyProtection="1">
      <alignment horizontal="left"/>
      <protection locked="0"/>
    </xf>
    <xf numFmtId="44" fontId="4" fillId="2" borderId="11" xfId="2" applyFont="1" applyFill="1" applyBorder="1" applyAlignment="1" applyProtection="1">
      <alignment horizontal="left"/>
    </xf>
    <xf numFmtId="0" fontId="4" fillId="2" borderId="12" xfId="0" applyFont="1" applyFill="1" applyBorder="1" applyAlignment="1">
      <alignment horizontal="center"/>
    </xf>
    <xf numFmtId="44" fontId="4" fillId="3" borderId="12" xfId="2" applyFont="1" applyFill="1" applyBorder="1" applyAlignment="1" applyProtection="1">
      <alignment horizontal="left"/>
      <protection locked="0"/>
    </xf>
    <xf numFmtId="0" fontId="4" fillId="2" borderId="12" xfId="0" applyFont="1" applyFill="1" applyBorder="1"/>
    <xf numFmtId="0" fontId="4" fillId="0" borderId="12" xfId="0" applyFont="1" applyBorder="1"/>
    <xf numFmtId="44" fontId="4" fillId="2" borderId="14" xfId="2" applyFont="1" applyFill="1" applyBorder="1" applyAlignment="1" applyProtection="1">
      <alignment horizontal="left"/>
    </xf>
    <xf numFmtId="165" fontId="4" fillId="2" borderId="15" xfId="0" quotePrefix="1" applyNumberFormat="1" applyFont="1" applyFill="1" applyBorder="1" applyAlignment="1">
      <alignment horizontal="left"/>
    </xf>
    <xf numFmtId="0" fontId="4" fillId="0" borderId="16" xfId="0" applyFont="1" applyBorder="1"/>
    <xf numFmtId="44" fontId="4" fillId="3" borderId="16" xfId="2" applyFont="1" applyFill="1" applyBorder="1" applyAlignment="1" applyProtection="1">
      <alignment horizontal="left"/>
      <protection locked="0"/>
    </xf>
    <xf numFmtId="44" fontId="4" fillId="2" borderId="17" xfId="2" applyFont="1" applyFill="1" applyBorder="1" applyAlignment="1" applyProtection="1">
      <alignment horizontal="left"/>
    </xf>
    <xf numFmtId="43" fontId="4" fillId="2" borderId="0" xfId="0" applyNumberFormat="1" applyFont="1" applyFill="1"/>
    <xf numFmtId="0" fontId="3" fillId="2" borderId="0" xfId="0" applyFont="1" applyFill="1"/>
    <xf numFmtId="165" fontId="4" fillId="2" borderId="18" xfId="0" quotePrefix="1" applyNumberFormat="1" applyFont="1" applyFill="1" applyBorder="1" applyAlignment="1">
      <alignment horizontal="left"/>
    </xf>
    <xf numFmtId="44" fontId="3" fillId="2" borderId="19" xfId="2" applyFont="1" applyFill="1" applyBorder="1" applyAlignment="1" applyProtection="1">
      <alignment horizontal="right"/>
      <protection locked="0"/>
    </xf>
    <xf numFmtId="44" fontId="6" fillId="2" borderId="20" xfId="2" applyFont="1" applyFill="1" applyBorder="1" applyAlignment="1" applyProtection="1">
      <alignment horizontal="left"/>
    </xf>
    <xf numFmtId="44" fontId="3" fillId="2" borderId="10" xfId="2" applyFont="1" applyFill="1" applyBorder="1" applyAlignment="1" applyProtection="1">
      <alignment horizontal="right"/>
      <protection locked="0"/>
    </xf>
    <xf numFmtId="44" fontId="6" fillId="2" borderId="11" xfId="2" applyFont="1" applyFill="1" applyBorder="1" applyAlignment="1" applyProtection="1">
      <alignment horizontal="left"/>
    </xf>
    <xf numFmtId="165" fontId="4" fillId="2" borderId="9" xfId="0" applyNumberFormat="1" applyFont="1" applyFill="1" applyBorder="1" applyAlignment="1">
      <alignment horizontal="left" wrapText="1"/>
    </xf>
    <xf numFmtId="165" fontId="4" fillId="2" borderId="13" xfId="0" applyNumberFormat="1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left"/>
    </xf>
    <xf numFmtId="0" fontId="4" fillId="2" borderId="10" xfId="0" applyFont="1" applyFill="1" applyBorder="1"/>
    <xf numFmtId="3" fontId="4" fillId="2" borderId="10" xfId="0" applyNumberFormat="1" applyFont="1" applyFill="1" applyBorder="1" applyAlignment="1">
      <alignment horizontal="center"/>
    </xf>
    <xf numFmtId="0" fontId="4" fillId="2" borderId="16" xfId="0" applyFont="1" applyFill="1" applyBorder="1"/>
    <xf numFmtId="165" fontId="4" fillId="2" borderId="21" xfId="0" applyNumberFormat="1" applyFont="1" applyFill="1" applyBorder="1" applyAlignment="1">
      <alignment horizontal="left"/>
    </xf>
    <xf numFmtId="44" fontId="3" fillId="2" borderId="22" xfId="2" applyFont="1" applyFill="1" applyBorder="1" applyAlignment="1" applyProtection="1">
      <alignment horizontal="right"/>
      <protection locked="0"/>
    </xf>
    <xf numFmtId="44" fontId="6" fillId="2" borderId="23" xfId="2" applyFont="1" applyFill="1" applyBorder="1" applyAlignment="1" applyProtection="1">
      <alignment horizontal="left"/>
    </xf>
    <xf numFmtId="165" fontId="4" fillId="2" borderId="15" xfId="0" applyNumberFormat="1" applyFont="1" applyFill="1" applyBorder="1" applyAlignment="1">
      <alignment horizontal="left"/>
    </xf>
    <xf numFmtId="3" fontId="4" fillId="2" borderId="16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44" fontId="4" fillId="2" borderId="0" xfId="2" applyFont="1" applyFill="1" applyBorder="1" applyAlignment="1" applyProtection="1">
      <alignment horizontal="left"/>
      <protection locked="0"/>
    </xf>
    <xf numFmtId="44" fontId="4" fillId="2" borderId="0" xfId="2" applyFont="1" applyFill="1" applyBorder="1" applyAlignment="1" applyProtection="1">
      <alignment horizontal="left"/>
    </xf>
    <xf numFmtId="0" fontId="3" fillId="2" borderId="0" xfId="0" applyFont="1" applyFill="1" applyAlignment="1">
      <alignment horizontal="center"/>
    </xf>
    <xf numFmtId="44" fontId="3" fillId="2" borderId="0" xfId="2" applyFont="1" applyFill="1" applyBorder="1" applyAlignment="1" applyProtection="1">
      <alignment horizontal="left"/>
    </xf>
    <xf numFmtId="165" fontId="4" fillId="2" borderId="24" xfId="0" applyNumberFormat="1" applyFont="1" applyFill="1" applyBorder="1" applyAlignment="1">
      <alignment horizontal="left"/>
    </xf>
    <xf numFmtId="0" fontId="3" fillId="2" borderId="25" xfId="0" applyFont="1" applyFill="1" applyBorder="1"/>
    <xf numFmtId="0" fontId="4" fillId="2" borderId="26" xfId="0" applyFont="1" applyFill="1" applyBorder="1" applyAlignment="1">
      <alignment horizontal="center"/>
    </xf>
    <xf numFmtId="44" fontId="3" fillId="2" borderId="27" xfId="2" applyFont="1" applyFill="1" applyBorder="1" applyAlignment="1" applyProtection="1">
      <alignment horizontal="right"/>
      <protection locked="0"/>
    </xf>
    <xf numFmtId="44" fontId="6" fillId="2" borderId="28" xfId="2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44" fontId="3" fillId="2" borderId="0" xfId="2" applyFont="1" applyFill="1" applyBorder="1" applyAlignment="1" applyProtection="1">
      <alignment horizontal="right"/>
      <protection locked="0"/>
    </xf>
    <xf numFmtId="44" fontId="6" fillId="2" borderId="0" xfId="2" applyFont="1" applyFill="1" applyBorder="1" applyAlignment="1" applyProtection="1">
      <alignment horizontal="left"/>
    </xf>
    <xf numFmtId="165" fontId="3" fillId="2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165" fontId="4" fillId="2" borderId="29" xfId="0" quotePrefix="1" applyNumberFormat="1" applyFont="1" applyFill="1" applyBorder="1" applyAlignment="1">
      <alignment horizontal="left"/>
    </xf>
    <xf numFmtId="0" fontId="3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/>
    </xf>
    <xf numFmtId="165" fontId="4" fillId="2" borderId="10" xfId="0" quotePrefix="1" applyNumberFormat="1" applyFont="1" applyFill="1" applyBorder="1" applyAlignment="1">
      <alignment horizontal="left"/>
    </xf>
    <xf numFmtId="164" fontId="2" fillId="2" borderId="0" xfId="0" applyNumberFormat="1" applyFont="1" applyFill="1" applyAlignment="1">
      <alignment horizontal="right"/>
    </xf>
    <xf numFmtId="165" fontId="4" fillId="2" borderId="21" xfId="0" quotePrefix="1" applyNumberFormat="1" applyFont="1" applyFill="1" applyBorder="1" applyAlignment="1">
      <alignment horizontal="left"/>
    </xf>
    <xf numFmtId="0" fontId="4" fillId="2" borderId="22" xfId="0" applyFont="1" applyFill="1" applyBorder="1"/>
    <xf numFmtId="0" fontId="4" fillId="2" borderId="22" xfId="0" applyFont="1" applyFill="1" applyBorder="1" applyAlignment="1">
      <alignment horizontal="center"/>
    </xf>
    <xf numFmtId="0" fontId="3" fillId="2" borderId="35" xfId="0" applyFont="1" applyFill="1" applyBorder="1"/>
    <xf numFmtId="0" fontId="4" fillId="2" borderId="35" xfId="0" applyFont="1" applyFill="1" applyBorder="1"/>
    <xf numFmtId="7" fontId="3" fillId="2" borderId="0" xfId="0" applyNumberFormat="1" applyFont="1" applyFill="1" applyAlignment="1">
      <alignment horizontal="center"/>
    </xf>
    <xf numFmtId="0" fontId="4" fillId="2" borderId="39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6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166" fontId="4" fillId="0" borderId="12" xfId="0" applyNumberFormat="1" applyFont="1" applyBorder="1" applyAlignment="1">
      <alignment horizontal="left" wrapText="1"/>
    </xf>
    <xf numFmtId="166" fontId="4" fillId="0" borderId="10" xfId="0" applyNumberFormat="1" applyFont="1" applyBorder="1" applyAlignment="1">
      <alignment horizontal="center" wrapText="1"/>
    </xf>
    <xf numFmtId="166" fontId="3" fillId="0" borderId="12" xfId="0" applyNumberFormat="1" applyFont="1" applyBorder="1" applyAlignment="1">
      <alignment horizontal="left" wrapText="1"/>
    </xf>
    <xf numFmtId="166" fontId="4" fillId="0" borderId="12" xfId="0" applyNumberFormat="1" applyFont="1" applyBorder="1" applyAlignment="1">
      <alignment horizontal="center" wrapText="1"/>
    </xf>
    <xf numFmtId="166" fontId="4" fillId="0" borderId="10" xfId="0" applyNumberFormat="1" applyFont="1" applyBorder="1" applyAlignment="1">
      <alignment horizontal="left" wrapText="1"/>
    </xf>
    <xf numFmtId="166" fontId="3" fillId="0" borderId="10" xfId="0" applyNumberFormat="1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3" fillId="0" borderId="22" xfId="0" applyFont="1" applyBorder="1"/>
    <xf numFmtId="0" fontId="3" fillId="0" borderId="22" xfId="0" applyFont="1" applyBorder="1" applyAlignment="1">
      <alignment horizontal="right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43" fontId="3" fillId="2" borderId="3" xfId="1" applyFont="1" applyFill="1" applyBorder="1" applyAlignment="1" applyProtection="1">
      <alignment horizontal="center" vertical="center"/>
    </xf>
    <xf numFmtId="43" fontId="3" fillId="2" borderId="7" xfId="1" applyFont="1" applyFill="1" applyBorder="1" applyAlignment="1" applyProtection="1">
      <alignment horizontal="right" vertical="center"/>
    </xf>
    <xf numFmtId="43" fontId="4" fillId="2" borderId="0" xfId="1" applyFont="1" applyFill="1" applyBorder="1" applyAlignment="1" applyProtection="1">
      <alignment horizontal="right" vertical="center"/>
    </xf>
    <xf numFmtId="43" fontId="3" fillId="2" borderId="0" xfId="1" applyFont="1" applyFill="1" applyBorder="1" applyAlignment="1" applyProtection="1">
      <alignment horizontal="right" vertical="center"/>
    </xf>
    <xf numFmtId="43" fontId="4" fillId="2" borderId="26" xfId="1" applyFont="1" applyFill="1" applyBorder="1" applyAlignment="1" applyProtection="1">
      <alignment horizontal="right" vertical="center"/>
    </xf>
    <xf numFmtId="43" fontId="3" fillId="2" borderId="31" xfId="1" applyFont="1" applyFill="1" applyBorder="1" applyAlignment="1" applyProtection="1">
      <alignment horizontal="right" vertical="center"/>
    </xf>
    <xf numFmtId="43" fontId="4" fillId="2" borderId="0" xfId="1" applyFont="1" applyFill="1" applyBorder="1" applyAlignment="1" applyProtection="1">
      <alignment horizontal="center" vertical="center"/>
    </xf>
    <xf numFmtId="4" fontId="4" fillId="3" borderId="10" xfId="1" applyNumberFormat="1" applyFont="1" applyFill="1" applyBorder="1" applyAlignment="1" applyProtection="1">
      <alignment horizontal="right" vertical="center"/>
    </xf>
    <xf numFmtId="4" fontId="4" fillId="3" borderId="12" xfId="1" applyNumberFormat="1" applyFont="1" applyFill="1" applyBorder="1" applyAlignment="1" applyProtection="1">
      <alignment horizontal="right" vertical="center"/>
    </xf>
    <xf numFmtId="4" fontId="4" fillId="3" borderId="10" xfId="2" applyNumberFormat="1" applyFont="1" applyFill="1" applyBorder="1" applyAlignment="1" applyProtection="1">
      <alignment horizontal="right" vertical="center"/>
      <protection locked="0"/>
    </xf>
    <xf numFmtId="4" fontId="3" fillId="2" borderId="7" xfId="1" applyNumberFormat="1" applyFont="1" applyFill="1" applyBorder="1" applyAlignment="1" applyProtection="1">
      <alignment horizontal="right" vertical="center"/>
    </xf>
    <xf numFmtId="4" fontId="3" fillId="2" borderId="19" xfId="1" applyNumberFormat="1" applyFont="1" applyFill="1" applyBorder="1" applyAlignment="1" applyProtection="1">
      <alignment horizontal="right" vertical="center" wrapText="1"/>
    </xf>
    <xf numFmtId="4" fontId="3" fillId="2" borderId="10" xfId="1" applyNumberFormat="1" applyFont="1" applyFill="1" applyBorder="1" applyAlignment="1" applyProtection="1">
      <alignment horizontal="right" vertical="center" wrapText="1"/>
    </xf>
    <xf numFmtId="4" fontId="4" fillId="3" borderId="10" xfId="1" applyNumberFormat="1" applyFont="1" applyFill="1" applyBorder="1" applyAlignment="1" applyProtection="1">
      <alignment horizontal="right" vertical="center" wrapText="1"/>
    </xf>
    <xf numFmtId="4" fontId="4" fillId="2" borderId="10" xfId="1" applyNumberFormat="1" applyFont="1" applyFill="1" applyBorder="1" applyAlignment="1" applyProtection="1">
      <alignment horizontal="right" vertical="center" wrapText="1"/>
    </xf>
    <xf numFmtId="4" fontId="4" fillId="3" borderId="12" xfId="1" applyNumberFormat="1" applyFont="1" applyFill="1" applyBorder="1" applyAlignment="1" applyProtection="1">
      <alignment horizontal="right" vertical="center" wrapText="1"/>
    </xf>
    <xf numFmtId="4" fontId="4" fillId="2" borderId="7" xfId="1" applyNumberFormat="1" applyFont="1" applyFill="1" applyBorder="1" applyAlignment="1" applyProtection="1">
      <alignment horizontal="right" vertical="center"/>
    </xf>
    <xf numFmtId="4" fontId="4" fillId="3" borderId="16" xfId="1" applyNumberFormat="1" applyFont="1" applyFill="1" applyBorder="1" applyAlignment="1" applyProtection="1">
      <alignment horizontal="right" vertical="center"/>
    </xf>
    <xf numFmtId="4" fontId="3" fillId="2" borderId="22" xfId="1" applyNumberFormat="1" applyFont="1" applyFill="1" applyBorder="1" applyAlignment="1" applyProtection="1">
      <alignment horizontal="right" vertical="center"/>
    </xf>
    <xf numFmtId="4" fontId="4" fillId="3" borderId="10" xfId="1" applyNumberFormat="1" applyFont="1" applyFill="1" applyBorder="1" applyAlignment="1">
      <alignment horizontal="right" vertical="center" wrapText="1"/>
    </xf>
    <xf numFmtId="4" fontId="7" fillId="3" borderId="10" xfId="1" applyNumberFormat="1" applyFont="1" applyFill="1" applyBorder="1" applyAlignment="1">
      <alignment horizontal="right" vertical="center" wrapText="1"/>
    </xf>
    <xf numFmtId="164" fontId="6" fillId="2" borderId="0" xfId="0" applyNumberFormat="1" applyFont="1" applyFill="1" applyAlignment="1">
      <alignment horizontal="center" vertical="top"/>
    </xf>
    <xf numFmtId="164" fontId="6" fillId="2" borderId="1" xfId="0" applyNumberFormat="1" applyFont="1" applyFill="1" applyBorder="1" applyAlignment="1">
      <alignment horizontal="center" vertical="top"/>
    </xf>
    <xf numFmtId="165" fontId="4" fillId="2" borderId="13" xfId="0" applyNumberFormat="1" applyFont="1" applyFill="1" applyBorder="1" applyAlignment="1">
      <alignment horizontal="left"/>
    </xf>
    <xf numFmtId="0" fontId="4" fillId="0" borderId="22" xfId="0" applyFont="1" applyBorder="1" applyAlignment="1">
      <alignment wrapText="1"/>
    </xf>
    <xf numFmtId="0" fontId="4" fillId="0" borderId="22" xfId="0" applyFont="1" applyBorder="1" applyAlignment="1">
      <alignment horizontal="center"/>
    </xf>
    <xf numFmtId="4" fontId="4" fillId="3" borderId="22" xfId="1" applyNumberFormat="1" applyFont="1" applyFill="1" applyBorder="1" applyAlignment="1" applyProtection="1">
      <alignment horizontal="right" vertical="center"/>
    </xf>
    <xf numFmtId="44" fontId="4" fillId="3" borderId="22" xfId="2" applyFont="1" applyFill="1" applyBorder="1" applyAlignment="1" applyProtection="1">
      <alignment horizontal="left"/>
      <protection locked="0"/>
    </xf>
    <xf numFmtId="0" fontId="4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4" fontId="4" fillId="0" borderId="7" xfId="1" applyNumberFormat="1" applyFont="1" applyFill="1" applyBorder="1" applyAlignment="1" applyProtection="1">
      <alignment horizontal="right" vertical="center"/>
    </xf>
    <xf numFmtId="44" fontId="4" fillId="0" borderId="7" xfId="2" applyFont="1" applyFill="1" applyBorder="1" applyAlignment="1" applyProtection="1">
      <alignment horizontal="left"/>
      <protection locked="0"/>
    </xf>
    <xf numFmtId="165" fontId="4" fillId="2" borderId="13" xfId="0" quotePrefix="1" applyNumberFormat="1" applyFont="1" applyFill="1" applyBorder="1" applyAlignment="1">
      <alignment horizontal="left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4" fontId="7" fillId="3" borderId="12" xfId="1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right"/>
    </xf>
    <xf numFmtId="0" fontId="5" fillId="2" borderId="33" xfId="0" applyFont="1" applyFill="1" applyBorder="1"/>
    <xf numFmtId="0" fontId="5" fillId="2" borderId="34" xfId="0" applyFont="1" applyFill="1" applyBorder="1"/>
    <xf numFmtId="0" fontId="5" fillId="2" borderId="30" xfId="0" applyFont="1" applyFill="1" applyBorder="1"/>
    <xf numFmtId="0" fontId="5" fillId="2" borderId="32" xfId="0" applyFont="1" applyFill="1" applyBorder="1"/>
    <xf numFmtId="0" fontId="4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43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4" fillId="2" borderId="40" xfId="0" applyFont="1" applyFill="1" applyBorder="1" applyAlignment="1">
      <alignment horizontal="left" vertical="top" wrapText="1"/>
    </xf>
    <xf numFmtId="0" fontId="4" fillId="2" borderId="41" xfId="0" applyFont="1" applyFill="1" applyBorder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/>
    </xf>
    <xf numFmtId="164" fontId="3" fillId="2" borderId="0" xfId="0" applyNumberFormat="1" applyFont="1" applyFill="1" applyAlignment="1">
      <alignment horizontal="right" vertical="top"/>
    </xf>
    <xf numFmtId="7" fontId="3" fillId="2" borderId="4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left" vertical="top"/>
    </xf>
    <xf numFmtId="0" fontId="4" fillId="0" borderId="16" xfId="0" applyFont="1" applyBorder="1" applyAlignment="1">
      <alignment wrapText="1"/>
    </xf>
    <xf numFmtId="0" fontId="4" fillId="0" borderId="16" xfId="0" applyFont="1" applyBorder="1" applyAlignment="1">
      <alignment horizontal="center" wrapText="1"/>
    </xf>
    <xf numFmtId="4" fontId="4" fillId="3" borderId="16" xfId="2" applyNumberFormat="1" applyFont="1" applyFill="1" applyBorder="1" applyAlignment="1" applyProtection="1">
      <alignment horizontal="right"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280</xdr:row>
          <xdr:rowOff>0</xdr:rowOff>
        </xdr:from>
        <xdr:to>
          <xdr:col>4</xdr:col>
          <xdr:colOff>381000</xdr:colOff>
          <xdr:row>281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281</xdr:row>
          <xdr:rowOff>0</xdr:rowOff>
        </xdr:from>
        <xdr:to>
          <xdr:col>4</xdr:col>
          <xdr:colOff>381000</xdr:colOff>
          <xdr:row>282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282</xdr:row>
          <xdr:rowOff>0</xdr:rowOff>
        </xdr:from>
        <xdr:to>
          <xdr:col>4</xdr:col>
          <xdr:colOff>381000</xdr:colOff>
          <xdr:row>283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283</xdr:row>
          <xdr:rowOff>0</xdr:rowOff>
        </xdr:from>
        <xdr:to>
          <xdr:col>4</xdr:col>
          <xdr:colOff>381000</xdr:colOff>
          <xdr:row>284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283</xdr:row>
          <xdr:rowOff>0</xdr:rowOff>
        </xdr:from>
        <xdr:to>
          <xdr:col>4</xdr:col>
          <xdr:colOff>381000</xdr:colOff>
          <xdr:row>284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AA57-5AEF-421C-BDA6-A60321A35F9D}">
  <sheetPr>
    <pageSetUpPr fitToPage="1"/>
  </sheetPr>
  <dimension ref="A1:N2203"/>
  <sheetViews>
    <sheetView tabSelected="1" zoomScale="115" zoomScaleNormal="115" zoomScaleSheetLayoutView="100" workbookViewId="0">
      <selection activeCell="I14" sqref="I14"/>
    </sheetView>
  </sheetViews>
  <sheetFormatPr defaultColWidth="9.140625" defaultRowHeight="15.75" x14ac:dyDescent="0.25"/>
  <cols>
    <col min="1" max="1" width="11.28515625" style="71" bestFit="1" customWidth="1"/>
    <col min="2" max="2" width="74.28515625" style="2" bestFit="1" customWidth="1"/>
    <col min="3" max="3" width="9.85546875" style="62" customWidth="1"/>
    <col min="4" max="4" width="12.7109375" style="111" customWidth="1"/>
    <col min="5" max="5" width="21" style="2" bestFit="1" customWidth="1"/>
    <col min="6" max="6" width="22.42578125" style="2" customWidth="1"/>
    <col min="7" max="7" width="9.140625" style="2"/>
    <col min="8" max="9" width="12.7109375" style="2" customWidth="1"/>
    <col min="10" max="11" width="9.140625" style="2"/>
    <col min="12" max="12" width="11.5703125" style="2" bestFit="1" customWidth="1"/>
    <col min="13" max="13" width="9.140625" style="2"/>
    <col min="14" max="14" width="12.28515625" style="2" bestFit="1" customWidth="1"/>
    <col min="15" max="16384" width="9.140625" style="2"/>
  </cols>
  <sheetData>
    <row r="1" spans="1:12" x14ac:dyDescent="0.25">
      <c r="A1" s="162" t="s">
        <v>44</v>
      </c>
      <c r="B1" s="162"/>
      <c r="C1" s="1"/>
      <c r="D1" s="163" t="s">
        <v>0</v>
      </c>
      <c r="E1" s="163"/>
      <c r="F1" s="163"/>
      <c r="I1" s="3"/>
    </row>
    <row r="2" spans="1:12" x14ac:dyDescent="0.25">
      <c r="A2" s="165" t="s">
        <v>137</v>
      </c>
      <c r="B2" s="165"/>
      <c r="C2" s="126"/>
      <c r="D2" s="126"/>
      <c r="E2" s="126"/>
      <c r="F2" s="126"/>
    </row>
    <row r="3" spans="1:12" x14ac:dyDescent="0.25">
      <c r="A3" s="127"/>
      <c r="B3" s="127"/>
      <c r="C3" s="127"/>
      <c r="D3" s="127"/>
      <c r="E3" s="127"/>
      <c r="F3" s="127"/>
    </row>
    <row r="4" spans="1:12" x14ac:dyDescent="0.25">
      <c r="A4" s="4"/>
      <c r="B4" s="5"/>
      <c r="C4" s="6"/>
      <c r="D4" s="105"/>
      <c r="E4" s="164"/>
      <c r="F4" s="164"/>
    </row>
    <row r="5" spans="1:12" ht="30.75" customHeight="1" thickBot="1" x14ac:dyDescent="0.3">
      <c r="A5" s="7" t="s">
        <v>1</v>
      </c>
      <c r="B5" s="8" t="s">
        <v>2</v>
      </c>
      <c r="C5" s="9" t="s">
        <v>3</v>
      </c>
      <c r="D5" s="10" t="s">
        <v>4</v>
      </c>
      <c r="E5" s="11" t="s">
        <v>5</v>
      </c>
      <c r="F5" s="11" t="s">
        <v>6</v>
      </c>
      <c r="H5" s="77"/>
      <c r="I5" s="77"/>
    </row>
    <row r="6" spans="1:12" ht="15.75" customHeight="1" x14ac:dyDescent="0.25">
      <c r="A6" s="12"/>
      <c r="B6" s="13" t="s">
        <v>7</v>
      </c>
      <c r="C6" s="14"/>
      <c r="D6" s="106"/>
      <c r="E6" s="15" t="s">
        <v>8</v>
      </c>
      <c r="F6" s="16">
        <f>SUM(F7:F17)</f>
        <v>0</v>
      </c>
      <c r="H6" s="63"/>
      <c r="I6" s="64"/>
    </row>
    <row r="7" spans="1:12" ht="15.75" customHeight="1" x14ac:dyDescent="0.25">
      <c r="A7" s="72"/>
      <c r="B7" s="73" t="s">
        <v>37</v>
      </c>
      <c r="C7" s="74" t="s">
        <v>10</v>
      </c>
      <c r="D7" s="112">
        <v>1</v>
      </c>
      <c r="E7" s="20"/>
      <c r="F7" s="21">
        <f>$D7*E7</f>
        <v>0</v>
      </c>
      <c r="H7" s="63"/>
      <c r="I7" s="64"/>
    </row>
    <row r="8" spans="1:12" ht="15.75" customHeight="1" x14ac:dyDescent="0.25">
      <c r="A8" s="72"/>
      <c r="B8" s="18" t="s">
        <v>126</v>
      </c>
      <c r="C8" s="19" t="s">
        <v>9</v>
      </c>
      <c r="D8" s="112">
        <v>75.77</v>
      </c>
      <c r="E8" s="20"/>
      <c r="F8" s="21">
        <f t="shared" ref="F8:F45" si="0">$D8*E8</f>
        <v>0</v>
      </c>
      <c r="H8" s="53"/>
      <c r="I8" s="54"/>
    </row>
    <row r="9" spans="1:12" ht="15.75" customHeight="1" x14ac:dyDescent="0.25">
      <c r="A9" s="72"/>
      <c r="B9" s="18" t="s">
        <v>11</v>
      </c>
      <c r="C9" s="22" t="s">
        <v>12</v>
      </c>
      <c r="D9" s="113">
        <v>50000</v>
      </c>
      <c r="E9" s="23"/>
      <c r="F9" s="21">
        <f t="shared" si="0"/>
        <v>0</v>
      </c>
      <c r="H9" s="53"/>
      <c r="I9" s="54"/>
    </row>
    <row r="10" spans="1:12" ht="15.75" customHeight="1" x14ac:dyDescent="0.25">
      <c r="A10" s="72"/>
      <c r="B10" s="18" t="s">
        <v>13</v>
      </c>
      <c r="C10" s="22" t="s">
        <v>12</v>
      </c>
      <c r="D10" s="113">
        <v>64500</v>
      </c>
      <c r="E10" s="23"/>
      <c r="F10" s="21">
        <f t="shared" si="0"/>
        <v>0</v>
      </c>
      <c r="H10" s="53"/>
      <c r="I10" s="54"/>
    </row>
    <row r="11" spans="1:12" ht="15.75" customHeight="1" x14ac:dyDescent="0.25">
      <c r="A11" s="72"/>
      <c r="B11" s="18" t="s">
        <v>114</v>
      </c>
      <c r="C11" s="22" t="s">
        <v>12</v>
      </c>
      <c r="D11" s="113">
        <v>12836</v>
      </c>
      <c r="E11" s="23"/>
      <c r="F11" s="21">
        <f t="shared" si="0"/>
        <v>0</v>
      </c>
      <c r="H11" s="53"/>
      <c r="I11" s="54"/>
    </row>
    <row r="12" spans="1:12" ht="15.75" customHeight="1" x14ac:dyDescent="0.25">
      <c r="A12" s="17"/>
      <c r="B12" s="86" t="s">
        <v>124</v>
      </c>
      <c r="C12" s="87" t="s">
        <v>20</v>
      </c>
      <c r="D12" s="114">
        <v>44</v>
      </c>
      <c r="E12" s="20"/>
      <c r="F12" s="21">
        <f>$D12*E12</f>
        <v>0</v>
      </c>
      <c r="H12" s="63"/>
      <c r="I12" s="64"/>
      <c r="L12" s="31"/>
    </row>
    <row r="13" spans="1:12" ht="15.75" customHeight="1" x14ac:dyDescent="0.25">
      <c r="A13" s="72"/>
      <c r="B13" s="24" t="s">
        <v>15</v>
      </c>
      <c r="C13" s="22" t="s">
        <v>10</v>
      </c>
      <c r="D13" s="113">
        <v>1</v>
      </c>
      <c r="E13" s="20"/>
      <c r="F13" s="21">
        <f t="shared" ref="F13" si="1">$D13*E13</f>
        <v>0</v>
      </c>
      <c r="H13" s="53"/>
      <c r="I13" s="54"/>
    </row>
    <row r="14" spans="1:12" ht="15.75" customHeight="1" x14ac:dyDescent="0.25">
      <c r="A14" s="72"/>
      <c r="B14" s="24" t="s">
        <v>134</v>
      </c>
      <c r="C14" s="22" t="s">
        <v>10</v>
      </c>
      <c r="D14" s="113">
        <v>1</v>
      </c>
      <c r="E14" s="23"/>
      <c r="F14" s="26">
        <f>$D14*E14</f>
        <v>0</v>
      </c>
      <c r="H14" s="53"/>
      <c r="I14" s="54"/>
    </row>
    <row r="15" spans="1:12" ht="15.75" customHeight="1" x14ac:dyDescent="0.25">
      <c r="A15" s="72"/>
      <c r="B15" s="24" t="s">
        <v>228</v>
      </c>
      <c r="C15" s="22" t="s">
        <v>14</v>
      </c>
      <c r="D15" s="113">
        <v>68994</v>
      </c>
      <c r="E15" s="23"/>
      <c r="F15" s="26">
        <f>$D15*E15</f>
        <v>0</v>
      </c>
      <c r="H15" s="53"/>
      <c r="I15" s="54"/>
    </row>
    <row r="16" spans="1:12" ht="15.75" customHeight="1" x14ac:dyDescent="0.25">
      <c r="A16" s="72"/>
      <c r="B16" s="24" t="s">
        <v>206</v>
      </c>
      <c r="C16" s="22" t="s">
        <v>136</v>
      </c>
      <c r="D16" s="113">
        <v>1075</v>
      </c>
      <c r="E16" s="23"/>
      <c r="F16" s="26">
        <f>$D16*E16</f>
        <v>0</v>
      </c>
      <c r="H16" s="53"/>
      <c r="I16" s="54"/>
    </row>
    <row r="17" spans="1:12" ht="15.75" customHeight="1" thickBot="1" x14ac:dyDescent="0.3">
      <c r="A17" s="72"/>
      <c r="B17" s="25" t="s">
        <v>135</v>
      </c>
      <c r="C17" s="22" t="s">
        <v>23</v>
      </c>
      <c r="D17" s="113">
        <v>4</v>
      </c>
      <c r="E17" s="23"/>
      <c r="F17" s="26">
        <f t="shared" si="0"/>
        <v>0</v>
      </c>
      <c r="H17" s="53"/>
      <c r="I17" s="54"/>
    </row>
    <row r="18" spans="1:12" ht="15.75" customHeight="1" x14ac:dyDescent="0.25">
      <c r="A18" s="12"/>
      <c r="B18" s="84" t="s">
        <v>203</v>
      </c>
      <c r="C18" s="85"/>
      <c r="D18" s="115"/>
      <c r="E18" s="15" t="s">
        <v>8</v>
      </c>
      <c r="F18" s="16">
        <f>SUM(F19:F24)</f>
        <v>0</v>
      </c>
      <c r="H18" s="53"/>
      <c r="I18" s="54"/>
      <c r="L18" s="31"/>
    </row>
    <row r="19" spans="1:12" ht="15.75" customHeight="1" x14ac:dyDescent="0.25">
      <c r="A19" s="17"/>
      <c r="B19" s="86" t="s">
        <v>125</v>
      </c>
      <c r="C19" s="87" t="s">
        <v>68</v>
      </c>
      <c r="D19" s="114">
        <v>1295</v>
      </c>
      <c r="E19" s="20"/>
      <c r="F19" s="21">
        <f>$D19*E19</f>
        <v>0</v>
      </c>
      <c r="H19" s="53"/>
      <c r="I19" s="54"/>
      <c r="L19" s="31"/>
    </row>
    <row r="20" spans="1:12" ht="15.75" customHeight="1" x14ac:dyDescent="0.25">
      <c r="A20" s="17"/>
      <c r="B20" s="86" t="s">
        <v>201</v>
      </c>
      <c r="C20" s="87" t="s">
        <v>14</v>
      </c>
      <c r="D20" s="114">
        <v>55</v>
      </c>
      <c r="E20" s="20"/>
      <c r="F20" s="21">
        <f>$D20*E20</f>
        <v>0</v>
      </c>
      <c r="H20" s="53"/>
      <c r="I20" s="54"/>
      <c r="L20" s="31"/>
    </row>
    <row r="21" spans="1:12" ht="15.75" customHeight="1" x14ac:dyDescent="0.25">
      <c r="A21" s="17"/>
      <c r="B21" s="86" t="s">
        <v>229</v>
      </c>
      <c r="C21" s="87" t="s">
        <v>10</v>
      </c>
      <c r="D21" s="114">
        <v>1</v>
      </c>
      <c r="E21" s="20"/>
      <c r="F21" s="21">
        <f t="shared" ref="F21:F22" si="2">$D21*E21</f>
        <v>0</v>
      </c>
      <c r="H21" s="53"/>
      <c r="I21" s="54"/>
      <c r="L21" s="31"/>
    </row>
    <row r="22" spans="1:12" ht="15.75" customHeight="1" x14ac:dyDescent="0.25">
      <c r="A22" s="17"/>
      <c r="B22" s="86" t="s">
        <v>202</v>
      </c>
      <c r="C22" s="87" t="s">
        <v>68</v>
      </c>
      <c r="D22" s="114">
        <v>215</v>
      </c>
      <c r="E22" s="20"/>
      <c r="F22" s="21">
        <f t="shared" si="2"/>
        <v>0</v>
      </c>
      <c r="H22" s="53"/>
      <c r="I22" s="54"/>
      <c r="L22" s="31"/>
    </row>
    <row r="23" spans="1:12" ht="15.75" customHeight="1" x14ac:dyDescent="0.25">
      <c r="A23" s="17"/>
      <c r="B23" s="86" t="s">
        <v>120</v>
      </c>
      <c r="C23" s="87" t="s">
        <v>20</v>
      </c>
      <c r="D23" s="114">
        <v>225</v>
      </c>
      <c r="E23" s="20"/>
      <c r="F23" s="21">
        <f t="shared" ref="F22:F23" si="3">$D23*E23</f>
        <v>0</v>
      </c>
      <c r="H23" s="53"/>
      <c r="I23" s="54"/>
      <c r="L23" s="31"/>
    </row>
    <row r="24" spans="1:12" ht="15.75" customHeight="1" thickBot="1" x14ac:dyDescent="0.3">
      <c r="A24" s="17"/>
      <c r="B24" s="86" t="s">
        <v>122</v>
      </c>
      <c r="C24" s="87" t="s">
        <v>14</v>
      </c>
      <c r="D24" s="114">
        <v>85</v>
      </c>
      <c r="E24" s="20"/>
      <c r="F24" s="21">
        <f>$D24*E24</f>
        <v>0</v>
      </c>
      <c r="H24" s="53"/>
      <c r="I24" s="54"/>
      <c r="L24" s="31"/>
    </row>
    <row r="25" spans="1:12" ht="15.75" customHeight="1" x14ac:dyDescent="0.25">
      <c r="A25" s="12"/>
      <c r="B25" s="84" t="s">
        <v>16</v>
      </c>
      <c r="C25" s="85"/>
      <c r="D25" s="115"/>
      <c r="E25" s="15" t="s">
        <v>8</v>
      </c>
      <c r="F25" s="16">
        <f>SUM(F26:F45)</f>
        <v>0</v>
      </c>
      <c r="H25" s="53"/>
      <c r="I25" s="54"/>
      <c r="L25" s="31"/>
    </row>
    <row r="26" spans="1:12" ht="15.75" customHeight="1" x14ac:dyDescent="0.25">
      <c r="A26" s="72"/>
      <c r="B26" s="18" t="s">
        <v>207</v>
      </c>
      <c r="C26" s="22" t="s">
        <v>12</v>
      </c>
      <c r="D26" s="113">
        <v>37985</v>
      </c>
      <c r="E26" s="23"/>
      <c r="F26" s="21">
        <f t="shared" ref="F26:F27" si="4">$D26*E26</f>
        <v>0</v>
      </c>
      <c r="H26" s="53"/>
      <c r="I26" s="54"/>
      <c r="L26" s="31"/>
    </row>
    <row r="27" spans="1:12" ht="15.75" customHeight="1" x14ac:dyDescent="0.25">
      <c r="A27" s="72"/>
      <c r="B27" s="18" t="s">
        <v>208</v>
      </c>
      <c r="C27" s="22" t="s">
        <v>12</v>
      </c>
      <c r="D27" s="113">
        <v>17236</v>
      </c>
      <c r="E27" s="23"/>
      <c r="F27" s="21">
        <f t="shared" si="4"/>
        <v>0</v>
      </c>
      <c r="H27" s="53"/>
      <c r="I27" s="54"/>
      <c r="L27" s="31"/>
    </row>
    <row r="28" spans="1:12" ht="15.75" customHeight="1" x14ac:dyDescent="0.25">
      <c r="A28" s="72"/>
      <c r="B28" s="24" t="s">
        <v>227</v>
      </c>
      <c r="C28" s="22" t="s">
        <v>136</v>
      </c>
      <c r="D28" s="113">
        <v>1085</v>
      </c>
      <c r="E28" s="23"/>
      <c r="F28" s="26">
        <f>$D28*E28</f>
        <v>0</v>
      </c>
      <c r="H28" s="53"/>
      <c r="I28" s="54"/>
      <c r="L28" s="31"/>
    </row>
    <row r="29" spans="1:12" s="32" customFormat="1" ht="15.75" customHeight="1" x14ac:dyDescent="0.25">
      <c r="A29" s="17"/>
      <c r="B29" s="86" t="s">
        <v>133</v>
      </c>
      <c r="C29" s="87" t="s">
        <v>14</v>
      </c>
      <c r="D29" s="114">
        <v>56964</v>
      </c>
      <c r="E29" s="20"/>
      <c r="F29" s="21">
        <f t="shared" si="0"/>
        <v>0</v>
      </c>
      <c r="H29" s="53"/>
      <c r="I29" s="54"/>
    </row>
    <row r="30" spans="1:12" s="32" customFormat="1" ht="15.75" customHeight="1" x14ac:dyDescent="0.25">
      <c r="A30" s="17"/>
      <c r="B30" s="86" t="s">
        <v>123</v>
      </c>
      <c r="C30" s="87" t="s">
        <v>38</v>
      </c>
      <c r="D30" s="114">
        <v>1382</v>
      </c>
      <c r="E30" s="20"/>
      <c r="F30" s="21">
        <f t="shared" si="0"/>
        <v>0</v>
      </c>
      <c r="H30" s="53"/>
      <c r="I30" s="54"/>
    </row>
    <row r="31" spans="1:12" s="32" customFormat="1" ht="15.75" customHeight="1" x14ac:dyDescent="0.25">
      <c r="A31" s="17"/>
      <c r="B31" s="86" t="s">
        <v>70</v>
      </c>
      <c r="C31" s="87" t="s">
        <v>14</v>
      </c>
      <c r="D31" s="114">
        <v>31875</v>
      </c>
      <c r="E31" s="20"/>
      <c r="F31" s="21">
        <f t="shared" si="0"/>
        <v>0</v>
      </c>
      <c r="H31" s="53"/>
      <c r="I31" s="54"/>
    </row>
    <row r="32" spans="1:12" s="32" customFormat="1" ht="15.75" customHeight="1" x14ac:dyDescent="0.25">
      <c r="A32" s="17"/>
      <c r="B32" s="86" t="s">
        <v>71</v>
      </c>
      <c r="C32" s="87" t="s">
        <v>14</v>
      </c>
      <c r="D32" s="114">
        <v>8328</v>
      </c>
      <c r="E32" s="20"/>
      <c r="F32" s="21">
        <f t="shared" si="0"/>
        <v>0</v>
      </c>
      <c r="H32" s="53"/>
      <c r="I32" s="54"/>
    </row>
    <row r="33" spans="1:9" s="32" customFormat="1" ht="15.75" customHeight="1" x14ac:dyDescent="0.25">
      <c r="A33" s="17"/>
      <c r="B33" s="86" t="s">
        <v>72</v>
      </c>
      <c r="C33" s="87" t="s">
        <v>14</v>
      </c>
      <c r="D33" s="114">
        <v>16761</v>
      </c>
      <c r="E33" s="20"/>
      <c r="F33" s="21">
        <f t="shared" si="0"/>
        <v>0</v>
      </c>
      <c r="H33" s="53"/>
      <c r="I33" s="54"/>
    </row>
    <row r="34" spans="1:9" s="32" customFormat="1" ht="15.75" customHeight="1" x14ac:dyDescent="0.25">
      <c r="A34" s="17"/>
      <c r="B34" s="86" t="s">
        <v>17</v>
      </c>
      <c r="C34" s="87" t="s">
        <v>18</v>
      </c>
      <c r="D34" s="114">
        <v>14968</v>
      </c>
      <c r="E34" s="20"/>
      <c r="F34" s="21">
        <f t="shared" si="0"/>
        <v>0</v>
      </c>
      <c r="H34" s="53"/>
      <c r="I34" s="54"/>
    </row>
    <row r="35" spans="1:9" s="32" customFormat="1" ht="15.75" customHeight="1" x14ac:dyDescent="0.25">
      <c r="A35" s="17"/>
      <c r="B35" s="86" t="s">
        <v>19</v>
      </c>
      <c r="C35" s="87" t="s">
        <v>18</v>
      </c>
      <c r="D35" s="114">
        <v>7484</v>
      </c>
      <c r="E35" s="20"/>
      <c r="F35" s="21">
        <f t="shared" si="0"/>
        <v>0</v>
      </c>
      <c r="H35" s="53"/>
      <c r="I35" s="54"/>
    </row>
    <row r="36" spans="1:9" s="32" customFormat="1" ht="15.75" customHeight="1" x14ac:dyDescent="0.25">
      <c r="A36" s="17"/>
      <c r="B36" s="86" t="s">
        <v>77</v>
      </c>
      <c r="C36" s="87" t="s">
        <v>14</v>
      </c>
      <c r="D36" s="114">
        <v>28875</v>
      </c>
      <c r="E36" s="20"/>
      <c r="F36" s="21">
        <f t="shared" ref="F36:F40" si="5">$D36*E36</f>
        <v>0</v>
      </c>
      <c r="H36" s="53"/>
      <c r="I36" s="54"/>
    </row>
    <row r="37" spans="1:9" s="32" customFormat="1" ht="15.75" customHeight="1" x14ac:dyDescent="0.25">
      <c r="A37" s="17"/>
      <c r="B37" s="86" t="s">
        <v>75</v>
      </c>
      <c r="C37" s="87" t="s">
        <v>14</v>
      </c>
      <c r="D37" s="114">
        <v>7554</v>
      </c>
      <c r="E37" s="20"/>
      <c r="F37" s="21">
        <f t="shared" si="5"/>
        <v>0</v>
      </c>
      <c r="H37" s="53"/>
      <c r="I37" s="54"/>
    </row>
    <row r="38" spans="1:9" s="32" customFormat="1" ht="15.75" customHeight="1" x14ac:dyDescent="0.25">
      <c r="A38" s="17"/>
      <c r="B38" s="86" t="s">
        <v>73</v>
      </c>
      <c r="C38" s="87" t="s">
        <v>14</v>
      </c>
      <c r="D38" s="114">
        <v>7554</v>
      </c>
      <c r="E38" s="20"/>
      <c r="F38" s="21">
        <f t="shared" si="5"/>
        <v>0</v>
      </c>
      <c r="H38" s="53"/>
      <c r="I38" s="54"/>
    </row>
    <row r="39" spans="1:9" s="32" customFormat="1" ht="15.75" customHeight="1" x14ac:dyDescent="0.25">
      <c r="A39" s="17"/>
      <c r="B39" s="86" t="s">
        <v>76</v>
      </c>
      <c r="C39" s="87" t="s">
        <v>14</v>
      </c>
      <c r="D39" s="114">
        <v>15429</v>
      </c>
      <c r="E39" s="20"/>
      <c r="F39" s="21">
        <f t="shared" si="5"/>
        <v>0</v>
      </c>
      <c r="H39" s="53"/>
      <c r="I39" s="54"/>
    </row>
    <row r="40" spans="1:9" s="32" customFormat="1" ht="15.75" customHeight="1" x14ac:dyDescent="0.25">
      <c r="A40" s="17"/>
      <c r="B40" s="86" t="s">
        <v>74</v>
      </c>
      <c r="C40" s="87" t="s">
        <v>14</v>
      </c>
      <c r="D40" s="114">
        <v>15429</v>
      </c>
      <c r="E40" s="20"/>
      <c r="F40" s="21">
        <f t="shared" si="5"/>
        <v>0</v>
      </c>
      <c r="H40" s="53"/>
      <c r="I40" s="54"/>
    </row>
    <row r="41" spans="1:9" s="32" customFormat="1" ht="15.75" customHeight="1" x14ac:dyDescent="0.25">
      <c r="A41" s="17"/>
      <c r="B41" s="86" t="s">
        <v>120</v>
      </c>
      <c r="C41" s="87" t="s">
        <v>20</v>
      </c>
      <c r="D41" s="114">
        <f>25290</f>
        <v>25290</v>
      </c>
      <c r="E41" s="20"/>
      <c r="F41" s="21">
        <f t="shared" si="0"/>
        <v>0</v>
      </c>
      <c r="H41" s="53"/>
      <c r="I41" s="54"/>
    </row>
    <row r="42" spans="1:9" s="32" customFormat="1" ht="15.75" customHeight="1" x14ac:dyDescent="0.25">
      <c r="A42" s="17"/>
      <c r="B42" s="86" t="s">
        <v>119</v>
      </c>
      <c r="C42" s="87" t="s">
        <v>20</v>
      </c>
      <c r="D42" s="114">
        <v>98</v>
      </c>
      <c r="E42" s="20"/>
      <c r="F42" s="21">
        <f t="shared" si="0"/>
        <v>0</v>
      </c>
      <c r="H42" s="53"/>
      <c r="I42" s="54"/>
    </row>
    <row r="43" spans="1:9" s="32" customFormat="1" ht="15.75" customHeight="1" x14ac:dyDescent="0.25">
      <c r="A43" s="17"/>
      <c r="B43" s="86" t="s">
        <v>121</v>
      </c>
      <c r="C43" s="87" t="s">
        <v>23</v>
      </c>
      <c r="D43" s="114">
        <v>20</v>
      </c>
      <c r="E43" s="20"/>
      <c r="F43" s="21">
        <f t="shared" si="0"/>
        <v>0</v>
      </c>
      <c r="H43" s="53"/>
      <c r="I43" s="54"/>
    </row>
    <row r="44" spans="1:9" s="32" customFormat="1" ht="15.75" customHeight="1" x14ac:dyDescent="0.25">
      <c r="A44" s="17"/>
      <c r="B44" s="86" t="s">
        <v>122</v>
      </c>
      <c r="C44" s="87" t="s">
        <v>14</v>
      </c>
      <c r="D44" s="114">
        <f>6642</f>
        <v>6642</v>
      </c>
      <c r="E44" s="20"/>
      <c r="F44" s="21">
        <f t="shared" si="0"/>
        <v>0</v>
      </c>
      <c r="H44" s="53"/>
      <c r="I44" s="54"/>
    </row>
    <row r="45" spans="1:9" s="32" customFormat="1" ht="15.75" customHeight="1" thickBot="1" x14ac:dyDescent="0.3">
      <c r="A45" s="27"/>
      <c r="B45" s="166" t="s">
        <v>127</v>
      </c>
      <c r="C45" s="167" t="s">
        <v>10</v>
      </c>
      <c r="D45" s="168">
        <v>1</v>
      </c>
      <c r="E45" s="29"/>
      <c r="F45" s="30">
        <f t="shared" si="0"/>
        <v>0</v>
      </c>
      <c r="H45" s="53"/>
      <c r="I45" s="54"/>
    </row>
    <row r="46" spans="1:9" s="32" customFormat="1" ht="15.75" customHeight="1" x14ac:dyDescent="0.25">
      <c r="A46" s="33"/>
      <c r="B46" s="88" t="s">
        <v>21</v>
      </c>
      <c r="C46" s="89"/>
      <c r="D46" s="116"/>
      <c r="E46" s="34" t="s">
        <v>8</v>
      </c>
      <c r="F46" s="35">
        <f>SUM(F47,F51,F63,F71,F83,F87,F91,F102,F115,F120,F135,F141,F145,F79)</f>
        <v>0</v>
      </c>
      <c r="G46" s="75"/>
      <c r="H46" s="63"/>
      <c r="I46" s="64"/>
    </row>
    <row r="47" spans="1:9" s="32" customFormat="1" ht="15.75" customHeight="1" x14ac:dyDescent="0.25">
      <c r="A47" s="17"/>
      <c r="B47" s="90" t="s">
        <v>22</v>
      </c>
      <c r="C47" s="91"/>
      <c r="D47" s="117"/>
      <c r="E47" s="36" t="s">
        <v>8</v>
      </c>
      <c r="F47" s="37">
        <f>SUM(F48:F50)</f>
        <v>0</v>
      </c>
      <c r="G47" s="75"/>
      <c r="H47" s="63"/>
      <c r="I47" s="64"/>
    </row>
    <row r="48" spans="1:9" s="32" customFormat="1" ht="15.75" customHeight="1" x14ac:dyDescent="0.25">
      <c r="A48" s="38"/>
      <c r="B48" s="92" t="s">
        <v>78</v>
      </c>
      <c r="C48" s="93" t="s">
        <v>20</v>
      </c>
      <c r="D48" s="118">
        <v>46</v>
      </c>
      <c r="E48" s="20"/>
      <c r="F48" s="21">
        <f>$D48*E48</f>
        <v>0</v>
      </c>
      <c r="G48" s="75"/>
      <c r="H48" s="53"/>
      <c r="I48" s="54"/>
    </row>
    <row r="49" spans="1:9" s="32" customFormat="1" ht="15.75" customHeight="1" x14ac:dyDescent="0.25">
      <c r="A49" s="38"/>
      <c r="B49" s="92" t="s">
        <v>79</v>
      </c>
      <c r="C49" s="93" t="s">
        <v>23</v>
      </c>
      <c r="D49" s="118">
        <v>2</v>
      </c>
      <c r="E49" s="20"/>
      <c r="F49" s="21">
        <f t="shared" ref="F49" si="6">$D49*E49</f>
        <v>0</v>
      </c>
      <c r="G49" s="75"/>
      <c r="H49" s="53"/>
      <c r="I49" s="54"/>
    </row>
    <row r="50" spans="1:9" s="32" customFormat="1" ht="15.75" customHeight="1" x14ac:dyDescent="0.25">
      <c r="A50" s="38"/>
      <c r="B50" s="92" t="s">
        <v>115</v>
      </c>
      <c r="C50" s="93" t="s">
        <v>12</v>
      </c>
      <c r="D50" s="118">
        <v>0.19600000000000001</v>
      </c>
      <c r="E50" s="20"/>
      <c r="F50" s="21">
        <f t="shared" ref="F50:F114" si="7">$D50*E50</f>
        <v>0</v>
      </c>
      <c r="G50" s="75"/>
      <c r="H50" s="53"/>
      <c r="I50" s="54"/>
    </row>
    <row r="51" spans="1:9" s="32" customFormat="1" ht="15.75" customHeight="1" x14ac:dyDescent="0.25">
      <c r="A51" s="38"/>
      <c r="B51" s="94" t="s">
        <v>24</v>
      </c>
      <c r="C51" s="95"/>
      <c r="D51" s="119"/>
      <c r="E51" s="36" t="s">
        <v>8</v>
      </c>
      <c r="F51" s="37">
        <f>SUM(F52:F62)</f>
        <v>0</v>
      </c>
      <c r="G51" s="75"/>
      <c r="H51" s="53"/>
      <c r="I51" s="54"/>
    </row>
    <row r="52" spans="1:9" s="32" customFormat="1" ht="15.75" customHeight="1" x14ac:dyDescent="0.25">
      <c r="A52" s="38"/>
      <c r="B52" s="92" t="s">
        <v>80</v>
      </c>
      <c r="C52" s="95" t="s">
        <v>12</v>
      </c>
      <c r="D52" s="118">
        <v>635</v>
      </c>
      <c r="E52" s="20"/>
      <c r="F52" s="21">
        <f t="shared" si="7"/>
        <v>0</v>
      </c>
      <c r="G52" s="75"/>
      <c r="H52" s="53"/>
      <c r="I52" s="54"/>
    </row>
    <row r="53" spans="1:9" s="32" customFormat="1" ht="15.75" customHeight="1" x14ac:dyDescent="0.25">
      <c r="A53" s="38"/>
      <c r="B53" s="96" t="s">
        <v>81</v>
      </c>
      <c r="C53" s="93" t="s">
        <v>12</v>
      </c>
      <c r="D53" s="118">
        <v>0.9</v>
      </c>
      <c r="E53" s="20"/>
      <c r="F53" s="21">
        <f t="shared" si="7"/>
        <v>0</v>
      </c>
      <c r="G53" s="75"/>
      <c r="H53" s="53"/>
      <c r="I53" s="54"/>
    </row>
    <row r="54" spans="1:9" s="32" customFormat="1" ht="15.75" customHeight="1" x14ac:dyDescent="0.25">
      <c r="A54" s="17"/>
      <c r="B54" s="86" t="s">
        <v>78</v>
      </c>
      <c r="C54" s="87" t="s">
        <v>20</v>
      </c>
      <c r="D54" s="118">
        <v>46</v>
      </c>
      <c r="E54" s="20"/>
      <c r="F54" s="21">
        <f t="shared" si="7"/>
        <v>0</v>
      </c>
      <c r="G54" s="75"/>
      <c r="H54" s="63"/>
      <c r="I54" s="64"/>
    </row>
    <row r="55" spans="1:9" s="32" customFormat="1" ht="15.75" customHeight="1" x14ac:dyDescent="0.25">
      <c r="A55" s="38"/>
      <c r="B55" s="96" t="s">
        <v>82</v>
      </c>
      <c r="C55" s="93" t="s">
        <v>20</v>
      </c>
      <c r="D55" s="118">
        <v>68</v>
      </c>
      <c r="E55" s="20"/>
      <c r="F55" s="21">
        <f t="shared" si="7"/>
        <v>0</v>
      </c>
      <c r="G55" s="75"/>
      <c r="H55" s="53"/>
      <c r="I55" s="54"/>
    </row>
    <row r="56" spans="1:9" s="32" customFormat="1" ht="15.75" customHeight="1" x14ac:dyDescent="0.25">
      <c r="A56" s="38"/>
      <c r="B56" s="96" t="s">
        <v>83</v>
      </c>
      <c r="C56" s="93" t="s">
        <v>20</v>
      </c>
      <c r="D56" s="118">
        <v>102</v>
      </c>
      <c r="E56" s="20"/>
      <c r="F56" s="21">
        <f t="shared" si="7"/>
        <v>0</v>
      </c>
      <c r="G56" s="75"/>
      <c r="H56" s="53"/>
      <c r="I56" s="54"/>
    </row>
    <row r="57" spans="1:9" s="32" customFormat="1" ht="15.75" customHeight="1" x14ac:dyDescent="0.25">
      <c r="A57" s="38"/>
      <c r="B57" s="92" t="s">
        <v>84</v>
      </c>
      <c r="C57" s="95" t="s">
        <v>23</v>
      </c>
      <c r="D57" s="118">
        <v>2</v>
      </c>
      <c r="E57" s="20"/>
      <c r="F57" s="21">
        <f t="shared" si="7"/>
        <v>0</v>
      </c>
      <c r="G57" s="75"/>
      <c r="H57" s="53"/>
      <c r="I57" s="54"/>
    </row>
    <row r="58" spans="1:9" s="32" customFormat="1" ht="15.75" customHeight="1" x14ac:dyDescent="0.25">
      <c r="A58" s="39"/>
      <c r="B58" s="92" t="s">
        <v>79</v>
      </c>
      <c r="C58" s="95" t="s">
        <v>23</v>
      </c>
      <c r="D58" s="120">
        <v>1</v>
      </c>
      <c r="E58" s="20"/>
      <c r="F58" s="21">
        <f t="shared" si="7"/>
        <v>0</v>
      </c>
      <c r="G58" s="76"/>
      <c r="H58" s="53"/>
      <c r="I58" s="54"/>
    </row>
    <row r="59" spans="1:9" s="32" customFormat="1" ht="15.75" customHeight="1" x14ac:dyDescent="0.25">
      <c r="A59" s="39"/>
      <c r="B59" s="92" t="s">
        <v>85</v>
      </c>
      <c r="C59" s="95" t="s">
        <v>23</v>
      </c>
      <c r="D59" s="120">
        <v>2</v>
      </c>
      <c r="E59" s="23"/>
      <c r="F59" s="21">
        <f t="shared" si="7"/>
        <v>0</v>
      </c>
      <c r="G59" s="76"/>
      <c r="H59" s="53"/>
      <c r="I59" s="54"/>
    </row>
    <row r="60" spans="1:9" s="32" customFormat="1" ht="15.75" customHeight="1" x14ac:dyDescent="0.25">
      <c r="A60" s="17"/>
      <c r="B60" s="92" t="s">
        <v>86</v>
      </c>
      <c r="C60" s="95" t="s">
        <v>14</v>
      </c>
      <c r="D60" s="118">
        <v>23.33</v>
      </c>
      <c r="E60" s="20"/>
      <c r="F60" s="21">
        <f t="shared" si="7"/>
        <v>0</v>
      </c>
      <c r="G60" s="75"/>
      <c r="H60" s="53"/>
      <c r="I60" s="54"/>
    </row>
    <row r="61" spans="1:9" ht="15.75" customHeight="1" x14ac:dyDescent="0.25">
      <c r="A61" s="17"/>
      <c r="B61" s="86" t="s">
        <v>87</v>
      </c>
      <c r="C61" s="87" t="s">
        <v>14</v>
      </c>
      <c r="D61" s="118">
        <v>11.67</v>
      </c>
      <c r="E61" s="20"/>
      <c r="F61" s="21">
        <f t="shared" si="7"/>
        <v>0</v>
      </c>
      <c r="G61" s="75"/>
      <c r="H61" s="63"/>
      <c r="I61" s="64"/>
    </row>
    <row r="62" spans="1:9" s="32" customFormat="1" ht="15.75" customHeight="1" x14ac:dyDescent="0.25">
      <c r="A62" s="38"/>
      <c r="B62" s="92" t="s">
        <v>115</v>
      </c>
      <c r="C62" s="93" t="s">
        <v>12</v>
      </c>
      <c r="D62" s="118">
        <v>0.73399999999999999</v>
      </c>
      <c r="E62" s="20"/>
      <c r="F62" s="21">
        <f t="shared" ref="F62" si="8">$D62*E62</f>
        <v>0</v>
      </c>
      <c r="G62" s="75"/>
      <c r="H62" s="53"/>
      <c r="I62" s="54"/>
    </row>
    <row r="63" spans="1:9" ht="15.75" customHeight="1" x14ac:dyDescent="0.25">
      <c r="A63" s="38"/>
      <c r="B63" s="94" t="s">
        <v>88</v>
      </c>
      <c r="C63" s="93"/>
      <c r="D63" s="119"/>
      <c r="E63" s="36" t="s">
        <v>8</v>
      </c>
      <c r="F63" s="37">
        <f>SUM(F64:F70)</f>
        <v>0</v>
      </c>
      <c r="G63" s="75"/>
      <c r="H63" s="53"/>
      <c r="I63" s="54"/>
    </row>
    <row r="64" spans="1:9" ht="15.75" customHeight="1" x14ac:dyDescent="0.25">
      <c r="A64" s="17"/>
      <c r="B64" s="92" t="s">
        <v>80</v>
      </c>
      <c r="C64" s="93" t="s">
        <v>12</v>
      </c>
      <c r="D64" s="118">
        <v>795</v>
      </c>
      <c r="E64" s="20"/>
      <c r="F64" s="21">
        <f t="shared" si="7"/>
        <v>0</v>
      </c>
      <c r="G64" s="75"/>
      <c r="H64" s="53"/>
      <c r="I64" s="54"/>
    </row>
    <row r="65" spans="1:9" ht="15.75" customHeight="1" x14ac:dyDescent="0.25">
      <c r="A65" s="17"/>
      <c r="B65" s="92" t="s">
        <v>81</v>
      </c>
      <c r="C65" s="95" t="s">
        <v>12</v>
      </c>
      <c r="D65" s="118">
        <v>0.64800000000000002</v>
      </c>
      <c r="E65" s="20"/>
      <c r="F65" s="21">
        <f t="shared" si="7"/>
        <v>0</v>
      </c>
      <c r="G65" s="75"/>
      <c r="H65" s="53"/>
      <c r="I65" s="54"/>
    </row>
    <row r="66" spans="1:9" ht="15.75" customHeight="1" x14ac:dyDescent="0.25">
      <c r="A66" s="17"/>
      <c r="B66" s="92" t="s">
        <v>89</v>
      </c>
      <c r="C66" s="95" t="s">
        <v>20</v>
      </c>
      <c r="D66" s="118">
        <v>174</v>
      </c>
      <c r="E66" s="20"/>
      <c r="F66" s="21">
        <f t="shared" si="7"/>
        <v>0</v>
      </c>
      <c r="G66" s="75"/>
      <c r="H66" s="53"/>
      <c r="I66" s="54"/>
    </row>
    <row r="67" spans="1:9" ht="15.75" customHeight="1" x14ac:dyDescent="0.25">
      <c r="A67" s="17"/>
      <c r="B67" s="96" t="s">
        <v>90</v>
      </c>
      <c r="C67" s="93" t="s">
        <v>23</v>
      </c>
      <c r="D67" s="118">
        <v>1</v>
      </c>
      <c r="E67" s="20"/>
      <c r="F67" s="21">
        <f t="shared" si="7"/>
        <v>0</v>
      </c>
      <c r="G67" s="75"/>
      <c r="H67" s="53"/>
      <c r="I67" s="54"/>
    </row>
    <row r="68" spans="1:9" ht="15.75" customHeight="1" x14ac:dyDescent="0.25">
      <c r="A68" s="17"/>
      <c r="B68" s="86" t="s">
        <v>86</v>
      </c>
      <c r="C68" s="87" t="s">
        <v>14</v>
      </c>
      <c r="D68" s="118">
        <v>125.5</v>
      </c>
      <c r="E68" s="20"/>
      <c r="F68" s="21">
        <f t="shared" si="7"/>
        <v>0</v>
      </c>
      <c r="G68" s="75"/>
      <c r="H68" s="63"/>
      <c r="I68" s="64"/>
    </row>
    <row r="69" spans="1:9" ht="15.75" customHeight="1" x14ac:dyDescent="0.25">
      <c r="A69" s="38"/>
      <c r="B69" s="92" t="s">
        <v>87</v>
      </c>
      <c r="C69" s="93" t="s">
        <v>14</v>
      </c>
      <c r="D69" s="118">
        <v>26.111111111111111</v>
      </c>
      <c r="E69" s="20"/>
      <c r="F69" s="21">
        <f t="shared" si="7"/>
        <v>0</v>
      </c>
      <c r="G69" s="75"/>
      <c r="H69" s="53"/>
      <c r="I69" s="54"/>
    </row>
    <row r="70" spans="1:9" s="32" customFormat="1" ht="15.75" customHeight="1" x14ac:dyDescent="0.25">
      <c r="A70" s="38"/>
      <c r="B70" s="92" t="s">
        <v>115</v>
      </c>
      <c r="C70" s="93" t="s">
        <v>12</v>
      </c>
      <c r="D70" s="118">
        <v>0.19400000000000001</v>
      </c>
      <c r="E70" s="20"/>
      <c r="F70" s="21">
        <f t="shared" si="7"/>
        <v>0</v>
      </c>
      <c r="G70" s="75"/>
      <c r="H70" s="53"/>
      <c r="I70" s="54"/>
    </row>
    <row r="71" spans="1:9" ht="15.75" customHeight="1" x14ac:dyDescent="0.25">
      <c r="A71" s="38"/>
      <c r="B71" s="94" t="s">
        <v>91</v>
      </c>
      <c r="C71" s="95"/>
      <c r="D71" s="119"/>
      <c r="E71" s="36" t="s">
        <v>8</v>
      </c>
      <c r="F71" s="37">
        <f>SUM(F72:F78)</f>
        <v>0</v>
      </c>
      <c r="G71" s="75"/>
      <c r="H71" s="53"/>
      <c r="I71" s="54"/>
    </row>
    <row r="72" spans="1:9" ht="15.75" customHeight="1" x14ac:dyDescent="0.25">
      <c r="A72" s="38"/>
      <c r="B72" s="92" t="s">
        <v>80</v>
      </c>
      <c r="C72" s="95" t="s">
        <v>12</v>
      </c>
      <c r="D72" s="118">
        <v>950</v>
      </c>
      <c r="E72" s="20"/>
      <c r="F72" s="21">
        <f t="shared" si="7"/>
        <v>0</v>
      </c>
      <c r="G72" s="75"/>
      <c r="H72" s="53"/>
      <c r="I72" s="54"/>
    </row>
    <row r="73" spans="1:9" ht="15.75" customHeight="1" x14ac:dyDescent="0.25">
      <c r="A73" s="38"/>
      <c r="B73" s="96" t="s">
        <v>69</v>
      </c>
      <c r="C73" s="93" t="s">
        <v>12</v>
      </c>
      <c r="D73" s="118">
        <v>135</v>
      </c>
      <c r="E73" s="20"/>
      <c r="F73" s="21">
        <f t="shared" si="7"/>
        <v>0</v>
      </c>
      <c r="G73" s="75"/>
      <c r="H73" s="53"/>
      <c r="I73" s="54"/>
    </row>
    <row r="74" spans="1:9" ht="15.75" customHeight="1" x14ac:dyDescent="0.25">
      <c r="A74" s="38"/>
      <c r="B74" s="86" t="s">
        <v>81</v>
      </c>
      <c r="C74" s="87" t="s">
        <v>12</v>
      </c>
      <c r="D74" s="118">
        <v>0.34</v>
      </c>
      <c r="E74" s="20"/>
      <c r="F74" s="21">
        <f t="shared" si="7"/>
        <v>0</v>
      </c>
      <c r="G74" s="75"/>
      <c r="H74" s="63"/>
      <c r="I74" s="64"/>
    </row>
    <row r="75" spans="1:9" ht="15.75" customHeight="1" x14ac:dyDescent="0.25">
      <c r="A75" s="38"/>
      <c r="B75" s="92" t="s">
        <v>92</v>
      </c>
      <c r="C75" s="93" t="s">
        <v>23</v>
      </c>
      <c r="D75" s="118">
        <v>3</v>
      </c>
      <c r="E75" s="20"/>
      <c r="F75" s="21">
        <f t="shared" si="7"/>
        <v>0</v>
      </c>
      <c r="G75" s="75"/>
      <c r="H75" s="53"/>
      <c r="I75" s="54"/>
    </row>
    <row r="76" spans="1:9" ht="15.75" customHeight="1" x14ac:dyDescent="0.25">
      <c r="A76" s="38"/>
      <c r="B76" s="92" t="s">
        <v>86</v>
      </c>
      <c r="C76" s="93" t="s">
        <v>14</v>
      </c>
      <c r="D76" s="118">
        <v>21.111111111111111</v>
      </c>
      <c r="E76" s="20"/>
      <c r="F76" s="21">
        <f t="shared" si="7"/>
        <v>0</v>
      </c>
      <c r="G76" s="75"/>
      <c r="H76" s="53"/>
      <c r="I76" s="54"/>
    </row>
    <row r="77" spans="1:9" ht="15.75" customHeight="1" x14ac:dyDescent="0.25">
      <c r="A77" s="38"/>
      <c r="B77" s="86" t="s">
        <v>93</v>
      </c>
      <c r="C77" s="87" t="s">
        <v>20</v>
      </c>
      <c r="D77" s="118">
        <v>17</v>
      </c>
      <c r="E77" s="20"/>
      <c r="F77" s="21">
        <f t="shared" si="7"/>
        <v>0</v>
      </c>
      <c r="G77" s="75"/>
      <c r="H77" s="63"/>
      <c r="I77" s="64"/>
    </row>
    <row r="78" spans="1:9" ht="15.75" customHeight="1" x14ac:dyDescent="0.25">
      <c r="A78" s="38"/>
      <c r="B78" s="92" t="s">
        <v>87</v>
      </c>
      <c r="C78" s="93" t="s">
        <v>14</v>
      </c>
      <c r="D78" s="118">
        <v>10.555555555555555</v>
      </c>
      <c r="E78" s="20"/>
      <c r="F78" s="21">
        <f t="shared" si="7"/>
        <v>0</v>
      </c>
      <c r="G78" s="75"/>
      <c r="H78" s="53"/>
      <c r="I78" s="54"/>
    </row>
    <row r="79" spans="1:9" ht="15.75" customHeight="1" x14ac:dyDescent="0.25">
      <c r="A79" s="38"/>
      <c r="B79" s="94" t="s">
        <v>205</v>
      </c>
      <c r="C79" s="95"/>
      <c r="D79" s="119"/>
      <c r="E79" s="36" t="s">
        <v>8</v>
      </c>
      <c r="F79" s="37">
        <f>SUM(F80:F82)</f>
        <v>0</v>
      </c>
      <c r="G79" s="75"/>
      <c r="H79" s="53"/>
      <c r="I79" s="54"/>
    </row>
    <row r="80" spans="1:9" ht="15.75" customHeight="1" x14ac:dyDescent="0.25">
      <c r="A80" s="38"/>
      <c r="B80" s="92" t="s">
        <v>78</v>
      </c>
      <c r="C80" s="95" t="s">
        <v>12</v>
      </c>
      <c r="D80" s="118">
        <v>19</v>
      </c>
      <c r="E80" s="20"/>
      <c r="F80" s="21">
        <f t="shared" ref="F80:F82" si="9">$D80*E80</f>
        <v>0</v>
      </c>
      <c r="G80" s="75"/>
      <c r="H80" s="53"/>
      <c r="I80" s="54"/>
    </row>
    <row r="81" spans="1:9" ht="15.75" customHeight="1" x14ac:dyDescent="0.25">
      <c r="A81" s="38"/>
      <c r="B81" s="96" t="s">
        <v>79</v>
      </c>
      <c r="C81" s="93" t="s">
        <v>12</v>
      </c>
      <c r="D81" s="118">
        <v>1</v>
      </c>
      <c r="E81" s="20"/>
      <c r="F81" s="21">
        <f t="shared" si="9"/>
        <v>0</v>
      </c>
      <c r="G81" s="75"/>
      <c r="H81" s="53"/>
      <c r="I81" s="54"/>
    </row>
    <row r="82" spans="1:9" ht="15.75" customHeight="1" x14ac:dyDescent="0.25">
      <c r="A82" s="38"/>
      <c r="B82" s="86" t="s">
        <v>115</v>
      </c>
      <c r="C82" s="87" t="s">
        <v>12</v>
      </c>
      <c r="D82" s="118">
        <v>0.19600000000000001</v>
      </c>
      <c r="E82" s="20"/>
      <c r="F82" s="21">
        <f t="shared" si="9"/>
        <v>0</v>
      </c>
      <c r="G82" s="75"/>
      <c r="H82" s="63"/>
      <c r="I82" s="64"/>
    </row>
    <row r="83" spans="1:9" ht="15.75" customHeight="1" x14ac:dyDescent="0.25">
      <c r="A83" s="38"/>
      <c r="B83" s="94" t="s">
        <v>94</v>
      </c>
      <c r="C83" s="93"/>
      <c r="D83" s="119"/>
      <c r="E83" s="36" t="s">
        <v>8</v>
      </c>
      <c r="F83" s="37">
        <f>SUM(F84:F86)</f>
        <v>0</v>
      </c>
      <c r="G83" s="75"/>
      <c r="H83" s="53"/>
      <c r="I83" s="54"/>
    </row>
    <row r="84" spans="1:9" ht="15.75" customHeight="1" x14ac:dyDescent="0.25">
      <c r="A84" s="38"/>
      <c r="B84" s="92" t="s">
        <v>78</v>
      </c>
      <c r="C84" s="95" t="s">
        <v>20</v>
      </c>
      <c r="D84" s="118">
        <v>9</v>
      </c>
      <c r="E84" s="20"/>
      <c r="F84" s="21">
        <f t="shared" si="7"/>
        <v>0</v>
      </c>
      <c r="G84" s="75"/>
      <c r="H84" s="53"/>
      <c r="I84" s="54"/>
    </row>
    <row r="85" spans="1:9" ht="15.75" customHeight="1" x14ac:dyDescent="0.25">
      <c r="A85" s="17"/>
      <c r="B85" s="92" t="s">
        <v>79</v>
      </c>
      <c r="C85" s="95" t="s">
        <v>23</v>
      </c>
      <c r="D85" s="118">
        <v>1</v>
      </c>
      <c r="E85" s="20"/>
      <c r="F85" s="21">
        <f t="shared" si="7"/>
        <v>0</v>
      </c>
      <c r="G85" s="75"/>
      <c r="H85" s="53"/>
      <c r="I85" s="54"/>
    </row>
    <row r="86" spans="1:9" ht="15.75" customHeight="1" x14ac:dyDescent="0.25">
      <c r="A86" s="38"/>
      <c r="B86" s="86" t="s">
        <v>115</v>
      </c>
      <c r="C86" s="87" t="s">
        <v>12</v>
      </c>
      <c r="D86" s="118">
        <v>0.19600000000000001</v>
      </c>
      <c r="E86" s="20"/>
      <c r="F86" s="21">
        <f t="shared" si="7"/>
        <v>0</v>
      </c>
      <c r="G86" s="75"/>
      <c r="H86" s="63"/>
      <c r="I86" s="64"/>
    </row>
    <row r="87" spans="1:9" ht="15.75" customHeight="1" x14ac:dyDescent="0.25">
      <c r="A87" s="17"/>
      <c r="B87" s="97" t="s">
        <v>95</v>
      </c>
      <c r="C87" s="93"/>
      <c r="D87" s="119"/>
      <c r="E87" s="36" t="s">
        <v>8</v>
      </c>
      <c r="F87" s="37">
        <f>SUM(F88:F90)</f>
        <v>0</v>
      </c>
      <c r="G87" s="75"/>
      <c r="H87" s="53"/>
      <c r="I87" s="54"/>
    </row>
    <row r="88" spans="1:9" ht="15.75" customHeight="1" x14ac:dyDescent="0.25">
      <c r="A88" s="17"/>
      <c r="B88" s="86" t="s">
        <v>78</v>
      </c>
      <c r="C88" s="87" t="s">
        <v>20</v>
      </c>
      <c r="D88" s="118">
        <v>32</v>
      </c>
      <c r="E88" s="20"/>
      <c r="F88" s="21">
        <f t="shared" si="7"/>
        <v>0</v>
      </c>
      <c r="G88" s="75"/>
      <c r="H88" s="63"/>
      <c r="I88" s="64"/>
    </row>
    <row r="89" spans="1:9" ht="15.75" customHeight="1" x14ac:dyDescent="0.25">
      <c r="A89" s="17"/>
      <c r="B89" s="92" t="s">
        <v>79</v>
      </c>
      <c r="C89" s="93" t="s">
        <v>23</v>
      </c>
      <c r="D89" s="118">
        <v>1</v>
      </c>
      <c r="E89" s="20"/>
      <c r="F89" s="21">
        <f t="shared" si="7"/>
        <v>0</v>
      </c>
      <c r="G89" s="75"/>
      <c r="H89" s="53"/>
      <c r="I89" s="54"/>
    </row>
    <row r="90" spans="1:9" ht="15.75" customHeight="1" x14ac:dyDescent="0.25">
      <c r="A90" s="38"/>
      <c r="B90" s="86" t="s">
        <v>115</v>
      </c>
      <c r="C90" s="87" t="s">
        <v>12</v>
      </c>
      <c r="D90" s="118">
        <v>0.19600000000000001</v>
      </c>
      <c r="E90" s="20"/>
      <c r="F90" s="21">
        <f t="shared" si="7"/>
        <v>0</v>
      </c>
      <c r="G90" s="75"/>
      <c r="H90" s="63"/>
      <c r="I90" s="64"/>
    </row>
    <row r="91" spans="1:9" ht="15.75" customHeight="1" x14ac:dyDescent="0.25">
      <c r="A91" s="17"/>
      <c r="B91" s="94" t="s">
        <v>96</v>
      </c>
      <c r="C91" s="95"/>
      <c r="D91" s="119"/>
      <c r="E91" s="36" t="s">
        <v>8</v>
      </c>
      <c r="F91" s="37">
        <f>SUM(F92:F101)</f>
        <v>0</v>
      </c>
      <c r="G91" s="75"/>
      <c r="H91" s="53"/>
      <c r="I91" s="54"/>
    </row>
    <row r="92" spans="1:9" ht="15.75" customHeight="1" x14ac:dyDescent="0.25">
      <c r="A92" s="17"/>
      <c r="B92" s="92" t="s">
        <v>80</v>
      </c>
      <c r="C92" s="95" t="s">
        <v>12</v>
      </c>
      <c r="D92" s="118">
        <v>320</v>
      </c>
      <c r="E92" s="20"/>
      <c r="F92" s="21">
        <f t="shared" si="7"/>
        <v>0</v>
      </c>
      <c r="G92" s="75"/>
      <c r="H92" s="53"/>
      <c r="I92" s="54"/>
    </row>
    <row r="93" spans="1:9" ht="15.75" customHeight="1" x14ac:dyDescent="0.25">
      <c r="A93" s="17"/>
      <c r="B93" s="86" t="s">
        <v>97</v>
      </c>
      <c r="C93" s="87" t="s">
        <v>20</v>
      </c>
      <c r="D93" s="118">
        <v>459</v>
      </c>
      <c r="E93" s="20"/>
      <c r="F93" s="21">
        <f t="shared" si="7"/>
        <v>0</v>
      </c>
      <c r="G93" s="75"/>
      <c r="H93" s="63"/>
      <c r="I93" s="64"/>
    </row>
    <row r="94" spans="1:9" ht="15.75" customHeight="1" x14ac:dyDescent="0.25">
      <c r="A94" s="17"/>
      <c r="B94" s="92" t="s">
        <v>83</v>
      </c>
      <c r="C94" s="93" t="s">
        <v>20</v>
      </c>
      <c r="D94" s="118">
        <v>11</v>
      </c>
      <c r="E94" s="20"/>
      <c r="F94" s="21">
        <f t="shared" si="7"/>
        <v>0</v>
      </c>
      <c r="G94" s="75"/>
      <c r="H94" s="53"/>
      <c r="I94" s="54"/>
    </row>
    <row r="95" spans="1:9" ht="15.75" customHeight="1" x14ac:dyDescent="0.25">
      <c r="A95" s="17"/>
      <c r="B95" s="92" t="s">
        <v>89</v>
      </c>
      <c r="C95" s="93" t="s">
        <v>20</v>
      </c>
      <c r="D95" s="118">
        <v>782</v>
      </c>
      <c r="E95" s="20"/>
      <c r="F95" s="21">
        <f t="shared" si="7"/>
        <v>0</v>
      </c>
      <c r="G95" s="75"/>
      <c r="H95" s="53"/>
      <c r="I95" s="54"/>
    </row>
    <row r="96" spans="1:9" ht="15.75" customHeight="1" x14ac:dyDescent="0.25">
      <c r="A96" s="17"/>
      <c r="B96" s="92" t="s">
        <v>85</v>
      </c>
      <c r="C96" s="95" t="s">
        <v>23</v>
      </c>
      <c r="D96" s="118">
        <v>1</v>
      </c>
      <c r="E96" s="20"/>
      <c r="F96" s="21">
        <f t="shared" si="7"/>
        <v>0</v>
      </c>
      <c r="G96" s="75"/>
      <c r="H96" s="53"/>
      <c r="I96" s="54"/>
    </row>
    <row r="97" spans="1:9" ht="15.75" customHeight="1" x14ac:dyDescent="0.25">
      <c r="A97" s="17"/>
      <c r="B97" s="92" t="s">
        <v>98</v>
      </c>
      <c r="C97" s="95" t="s">
        <v>23</v>
      </c>
      <c r="D97" s="118">
        <v>1</v>
      </c>
      <c r="E97" s="20"/>
      <c r="F97" s="21">
        <f t="shared" si="7"/>
        <v>0</v>
      </c>
      <c r="G97" s="75"/>
      <c r="H97" s="53"/>
      <c r="I97" s="54"/>
    </row>
    <row r="98" spans="1:9" ht="15.75" customHeight="1" x14ac:dyDescent="0.25">
      <c r="A98" s="17"/>
      <c r="B98" s="96" t="s">
        <v>86</v>
      </c>
      <c r="C98" s="93" t="s">
        <v>14</v>
      </c>
      <c r="D98" s="118">
        <v>134.33333333333334</v>
      </c>
      <c r="E98" s="20"/>
      <c r="F98" s="21">
        <f t="shared" si="7"/>
        <v>0</v>
      </c>
      <c r="G98" s="75"/>
      <c r="H98" s="53"/>
      <c r="I98" s="54"/>
    </row>
    <row r="99" spans="1:9" ht="15.75" customHeight="1" x14ac:dyDescent="0.25">
      <c r="A99" s="17"/>
      <c r="B99" s="86" t="s">
        <v>99</v>
      </c>
      <c r="C99" s="87" t="s">
        <v>23</v>
      </c>
      <c r="D99" s="118">
        <v>1</v>
      </c>
      <c r="E99" s="20"/>
      <c r="F99" s="21">
        <f t="shared" si="7"/>
        <v>0</v>
      </c>
      <c r="G99" s="75"/>
      <c r="H99" s="63"/>
      <c r="I99" s="64"/>
    </row>
    <row r="100" spans="1:9" ht="15.75" customHeight="1" x14ac:dyDescent="0.25">
      <c r="A100" s="17"/>
      <c r="B100" s="92" t="s">
        <v>100</v>
      </c>
      <c r="C100" s="93" t="s">
        <v>23</v>
      </c>
      <c r="D100" s="118">
        <v>2</v>
      </c>
      <c r="E100" s="20"/>
      <c r="F100" s="21">
        <f t="shared" si="7"/>
        <v>0</v>
      </c>
      <c r="G100" s="75"/>
      <c r="H100" s="53"/>
      <c r="I100" s="54"/>
    </row>
    <row r="101" spans="1:9" ht="15.75" customHeight="1" x14ac:dyDescent="0.25">
      <c r="A101" s="38"/>
      <c r="B101" s="86" t="s">
        <v>115</v>
      </c>
      <c r="C101" s="87" t="s">
        <v>12</v>
      </c>
      <c r="D101" s="118">
        <v>1.99</v>
      </c>
      <c r="E101" s="20"/>
      <c r="F101" s="21">
        <f t="shared" ref="F101" si="10">$D101*E101</f>
        <v>0</v>
      </c>
      <c r="G101" s="75"/>
      <c r="H101" s="63"/>
      <c r="I101" s="64"/>
    </row>
    <row r="102" spans="1:9" ht="15.75" customHeight="1" x14ac:dyDescent="0.25">
      <c r="A102" s="17"/>
      <c r="B102" s="94" t="s">
        <v>101</v>
      </c>
      <c r="C102" s="93"/>
      <c r="D102" s="119"/>
      <c r="E102" s="36" t="s">
        <v>8</v>
      </c>
      <c r="F102" s="37">
        <f>SUM(F103:F114)</f>
        <v>0</v>
      </c>
      <c r="G102" s="75"/>
      <c r="H102" s="53"/>
      <c r="I102" s="54"/>
    </row>
    <row r="103" spans="1:9" ht="15.75" customHeight="1" x14ac:dyDescent="0.25">
      <c r="A103" s="17"/>
      <c r="B103" s="92" t="s">
        <v>80</v>
      </c>
      <c r="C103" s="95" t="s">
        <v>12</v>
      </c>
      <c r="D103" s="118">
        <v>30</v>
      </c>
      <c r="E103" s="20"/>
      <c r="F103" s="21">
        <f t="shared" si="7"/>
        <v>0</v>
      </c>
      <c r="G103" s="75"/>
      <c r="H103" s="53"/>
      <c r="I103" s="54"/>
    </row>
    <row r="104" spans="1:9" ht="15.75" customHeight="1" x14ac:dyDescent="0.25">
      <c r="A104" s="17"/>
      <c r="B104" s="92" t="s">
        <v>69</v>
      </c>
      <c r="C104" s="95" t="s">
        <v>12</v>
      </c>
      <c r="D104" s="118">
        <v>20</v>
      </c>
      <c r="E104" s="20"/>
      <c r="F104" s="21">
        <f t="shared" si="7"/>
        <v>0</v>
      </c>
      <c r="G104" s="75"/>
      <c r="H104" s="53"/>
      <c r="I104" s="54"/>
    </row>
    <row r="105" spans="1:9" ht="15.75" customHeight="1" x14ac:dyDescent="0.25">
      <c r="A105" s="17"/>
      <c r="B105" s="96" t="s">
        <v>81</v>
      </c>
      <c r="C105" s="93" t="s">
        <v>12</v>
      </c>
      <c r="D105" s="118">
        <v>0.89800000000000002</v>
      </c>
      <c r="E105" s="20"/>
      <c r="F105" s="21">
        <f t="shared" si="7"/>
        <v>0</v>
      </c>
      <c r="G105" s="75"/>
      <c r="H105" s="53"/>
      <c r="I105" s="54"/>
    </row>
    <row r="106" spans="1:9" ht="15.75" customHeight="1" x14ac:dyDescent="0.25">
      <c r="A106" s="17"/>
      <c r="B106" s="86" t="s">
        <v>89</v>
      </c>
      <c r="C106" s="87" t="s">
        <v>20</v>
      </c>
      <c r="D106" s="118">
        <v>66</v>
      </c>
      <c r="E106" s="20"/>
      <c r="F106" s="21">
        <f t="shared" si="7"/>
        <v>0</v>
      </c>
      <c r="G106" s="75"/>
      <c r="H106" s="63"/>
      <c r="I106" s="64"/>
    </row>
    <row r="107" spans="1:9" ht="15.75" customHeight="1" x14ac:dyDescent="0.25">
      <c r="A107" s="17"/>
      <c r="B107" s="92" t="s">
        <v>116</v>
      </c>
      <c r="C107" s="95" t="s">
        <v>20</v>
      </c>
      <c r="D107" s="118">
        <v>46</v>
      </c>
      <c r="E107" s="20"/>
      <c r="F107" s="21">
        <f t="shared" si="7"/>
        <v>0</v>
      </c>
      <c r="G107" s="75"/>
      <c r="H107" s="53"/>
      <c r="I107" s="54"/>
    </row>
    <row r="108" spans="1:9" ht="15.75" customHeight="1" x14ac:dyDescent="0.25">
      <c r="A108" s="17"/>
      <c r="B108" s="92" t="s">
        <v>117</v>
      </c>
      <c r="C108" s="95" t="s">
        <v>20</v>
      </c>
      <c r="D108" s="118">
        <v>168</v>
      </c>
      <c r="E108" s="20"/>
      <c r="F108" s="21">
        <f t="shared" si="7"/>
        <v>0</v>
      </c>
      <c r="G108" s="75"/>
      <c r="H108" s="53"/>
      <c r="I108" s="54"/>
    </row>
    <row r="109" spans="1:9" ht="15.75" customHeight="1" x14ac:dyDescent="0.25">
      <c r="A109" s="17"/>
      <c r="B109" s="86" t="s">
        <v>79</v>
      </c>
      <c r="C109" s="87" t="s">
        <v>23</v>
      </c>
      <c r="D109" s="118">
        <v>4</v>
      </c>
      <c r="E109" s="20"/>
      <c r="F109" s="21">
        <f t="shared" si="7"/>
        <v>0</v>
      </c>
      <c r="G109" s="75"/>
      <c r="H109" s="63"/>
      <c r="I109" s="64"/>
    </row>
    <row r="110" spans="1:9" ht="15.75" customHeight="1" x14ac:dyDescent="0.25">
      <c r="A110" s="17"/>
      <c r="B110" s="92" t="s">
        <v>84</v>
      </c>
      <c r="C110" s="95" t="s">
        <v>23</v>
      </c>
      <c r="D110" s="118">
        <v>2</v>
      </c>
      <c r="E110" s="20"/>
      <c r="F110" s="21">
        <f t="shared" si="7"/>
        <v>0</v>
      </c>
      <c r="G110" s="75"/>
      <c r="H110" s="63"/>
      <c r="I110" s="64"/>
    </row>
    <row r="111" spans="1:9" ht="15.75" customHeight="1" x14ac:dyDescent="0.25">
      <c r="A111" s="17"/>
      <c r="B111" s="92" t="s">
        <v>102</v>
      </c>
      <c r="C111" s="93" t="s">
        <v>23</v>
      </c>
      <c r="D111" s="118">
        <v>1</v>
      </c>
      <c r="E111" s="20"/>
      <c r="F111" s="21">
        <f t="shared" si="7"/>
        <v>0</v>
      </c>
      <c r="G111" s="75"/>
      <c r="H111" s="53"/>
      <c r="I111" s="54"/>
    </row>
    <row r="112" spans="1:9" ht="15.75" customHeight="1" x14ac:dyDescent="0.25">
      <c r="A112" s="17"/>
      <c r="B112" s="92" t="s">
        <v>86</v>
      </c>
      <c r="C112" s="93" t="s">
        <v>14</v>
      </c>
      <c r="D112" s="118">
        <v>304</v>
      </c>
      <c r="E112" s="20"/>
      <c r="F112" s="21">
        <f t="shared" si="7"/>
        <v>0</v>
      </c>
      <c r="G112" s="75"/>
      <c r="H112" s="53"/>
      <c r="I112" s="54"/>
    </row>
    <row r="113" spans="1:9" ht="15.75" customHeight="1" x14ac:dyDescent="0.25">
      <c r="A113" s="17"/>
      <c r="B113" s="96" t="s">
        <v>87</v>
      </c>
      <c r="C113" s="93" t="s">
        <v>14</v>
      </c>
      <c r="D113" s="118">
        <v>95</v>
      </c>
      <c r="E113" s="20"/>
      <c r="F113" s="21">
        <f t="shared" ref="F113" si="11">$D113*E113</f>
        <v>0</v>
      </c>
      <c r="G113" s="75"/>
      <c r="H113" s="53"/>
      <c r="I113" s="54"/>
    </row>
    <row r="114" spans="1:9" ht="15.75" customHeight="1" x14ac:dyDescent="0.25">
      <c r="A114" s="17"/>
      <c r="B114" s="96" t="s">
        <v>115</v>
      </c>
      <c r="C114" s="93" t="s">
        <v>12</v>
      </c>
      <c r="D114" s="118">
        <v>1.07</v>
      </c>
      <c r="E114" s="20"/>
      <c r="F114" s="21">
        <f t="shared" si="7"/>
        <v>0</v>
      </c>
      <c r="G114" s="75"/>
      <c r="H114" s="53"/>
      <c r="I114" s="54"/>
    </row>
    <row r="115" spans="1:9" ht="15.75" customHeight="1" x14ac:dyDescent="0.25">
      <c r="A115" s="17"/>
      <c r="B115" s="90" t="s">
        <v>103</v>
      </c>
      <c r="C115" s="91"/>
      <c r="D115" s="117"/>
      <c r="E115" s="36" t="s">
        <v>8</v>
      </c>
      <c r="F115" s="37">
        <f>SUM(F116:F119)</f>
        <v>0</v>
      </c>
      <c r="G115" s="75"/>
      <c r="H115" s="63"/>
      <c r="I115" s="64"/>
    </row>
    <row r="116" spans="1:9" ht="15.75" customHeight="1" x14ac:dyDescent="0.25">
      <c r="A116" s="17"/>
      <c r="B116" s="92" t="s">
        <v>104</v>
      </c>
      <c r="C116" s="93" t="s">
        <v>12</v>
      </c>
      <c r="D116" s="118">
        <v>18</v>
      </c>
      <c r="E116" s="20"/>
      <c r="F116" s="21">
        <f t="shared" ref="F116:F119" si="12">$D116*E116</f>
        <v>0</v>
      </c>
      <c r="G116" s="75"/>
      <c r="H116" s="53"/>
      <c r="I116" s="54"/>
    </row>
    <row r="117" spans="1:9" ht="15.75" customHeight="1" x14ac:dyDescent="0.25">
      <c r="A117" s="17"/>
      <c r="B117" s="92" t="s">
        <v>86</v>
      </c>
      <c r="C117" s="93" t="s">
        <v>14</v>
      </c>
      <c r="D117" s="118">
        <v>76.555555555555557</v>
      </c>
      <c r="E117" s="20"/>
      <c r="F117" s="21">
        <f t="shared" si="12"/>
        <v>0</v>
      </c>
      <c r="G117" s="75"/>
      <c r="H117" s="53"/>
      <c r="I117" s="54"/>
    </row>
    <row r="118" spans="1:9" ht="15.75" customHeight="1" x14ac:dyDescent="0.25">
      <c r="A118" s="17"/>
      <c r="B118" s="92" t="s">
        <v>92</v>
      </c>
      <c r="C118" s="93" t="s">
        <v>23</v>
      </c>
      <c r="D118" s="118">
        <v>5</v>
      </c>
      <c r="E118" s="20"/>
      <c r="F118" s="21">
        <f t="shared" si="12"/>
        <v>0</v>
      </c>
      <c r="G118" s="75"/>
      <c r="H118" s="53"/>
      <c r="I118" s="54"/>
    </row>
    <row r="119" spans="1:9" ht="15.75" customHeight="1" x14ac:dyDescent="0.25">
      <c r="A119" s="17"/>
      <c r="B119" s="86" t="s">
        <v>93</v>
      </c>
      <c r="C119" s="87" t="s">
        <v>20</v>
      </c>
      <c r="D119" s="118">
        <v>27.5</v>
      </c>
      <c r="E119" s="20"/>
      <c r="F119" s="21">
        <f t="shared" si="12"/>
        <v>0</v>
      </c>
      <c r="G119" s="75"/>
      <c r="H119" s="63"/>
      <c r="I119" s="64"/>
    </row>
    <row r="120" spans="1:9" ht="15.75" customHeight="1" x14ac:dyDescent="0.25">
      <c r="A120" s="17"/>
      <c r="B120" s="94" t="s">
        <v>105</v>
      </c>
      <c r="C120" s="93"/>
      <c r="D120" s="119"/>
      <c r="E120" s="36" t="s">
        <v>8</v>
      </c>
      <c r="F120" s="37">
        <f>SUM(F121:F134)</f>
        <v>0</v>
      </c>
      <c r="G120" s="75"/>
      <c r="H120" s="53"/>
      <c r="I120" s="54"/>
    </row>
    <row r="121" spans="1:9" ht="15.75" customHeight="1" x14ac:dyDescent="0.25">
      <c r="A121" s="17"/>
      <c r="B121" s="92" t="s">
        <v>80</v>
      </c>
      <c r="C121" s="93" t="s">
        <v>12</v>
      </c>
      <c r="D121" s="118">
        <v>4150</v>
      </c>
      <c r="E121" s="20"/>
      <c r="F121" s="21">
        <f>$D121*E121</f>
        <v>0</v>
      </c>
      <c r="G121" s="75"/>
      <c r="H121" s="53"/>
      <c r="I121" s="54"/>
    </row>
    <row r="122" spans="1:9" ht="15.75" customHeight="1" x14ac:dyDescent="0.25">
      <c r="A122" s="17"/>
      <c r="B122" s="92" t="s">
        <v>69</v>
      </c>
      <c r="C122" s="93" t="s">
        <v>12</v>
      </c>
      <c r="D122" s="118">
        <v>126</v>
      </c>
      <c r="E122" s="20"/>
      <c r="F122" s="21">
        <f t="shared" ref="F122:F153" si="13">$D122*E122</f>
        <v>0</v>
      </c>
      <c r="G122" s="75"/>
      <c r="H122" s="53"/>
      <c r="I122" s="54"/>
    </row>
    <row r="123" spans="1:9" ht="15.75" customHeight="1" x14ac:dyDescent="0.25">
      <c r="A123" s="17"/>
      <c r="B123" s="92" t="s">
        <v>81</v>
      </c>
      <c r="C123" s="93" t="s">
        <v>12</v>
      </c>
      <c r="D123" s="118">
        <v>1.5740000000000001</v>
      </c>
      <c r="E123" s="20"/>
      <c r="F123" s="21">
        <f t="shared" si="13"/>
        <v>0</v>
      </c>
      <c r="G123" s="75"/>
      <c r="H123" s="53"/>
      <c r="I123" s="54"/>
    </row>
    <row r="124" spans="1:9" ht="15.75" customHeight="1" x14ac:dyDescent="0.25">
      <c r="A124" s="17"/>
      <c r="B124" s="92" t="s">
        <v>78</v>
      </c>
      <c r="C124" s="93" t="s">
        <v>20</v>
      </c>
      <c r="D124" s="118">
        <v>66</v>
      </c>
      <c r="E124" s="20"/>
      <c r="F124" s="21">
        <f t="shared" si="13"/>
        <v>0</v>
      </c>
      <c r="G124" s="75"/>
      <c r="H124" s="53"/>
      <c r="I124" s="54"/>
    </row>
    <row r="125" spans="1:9" ht="15.75" customHeight="1" x14ac:dyDescent="0.25">
      <c r="A125" s="17"/>
      <c r="B125" s="92" t="s">
        <v>97</v>
      </c>
      <c r="C125" s="93" t="s">
        <v>20</v>
      </c>
      <c r="D125" s="118">
        <v>74</v>
      </c>
      <c r="E125" s="20"/>
      <c r="F125" s="21">
        <f t="shared" si="13"/>
        <v>0</v>
      </c>
      <c r="G125" s="75"/>
      <c r="H125" s="53"/>
      <c r="I125" s="54"/>
    </row>
    <row r="126" spans="1:9" ht="15.75" customHeight="1" x14ac:dyDescent="0.25">
      <c r="A126" s="17"/>
      <c r="B126" s="92" t="s">
        <v>82</v>
      </c>
      <c r="C126" s="93" t="s">
        <v>20</v>
      </c>
      <c r="D126" s="118">
        <v>264</v>
      </c>
      <c r="E126" s="20"/>
      <c r="F126" s="21">
        <f t="shared" si="13"/>
        <v>0</v>
      </c>
      <c r="G126" s="75"/>
      <c r="H126" s="53"/>
      <c r="I126" s="54"/>
    </row>
    <row r="127" spans="1:9" ht="15.75" customHeight="1" x14ac:dyDescent="0.25">
      <c r="A127" s="17"/>
      <c r="B127" s="92" t="s">
        <v>84</v>
      </c>
      <c r="C127" s="93" t="s">
        <v>23</v>
      </c>
      <c r="D127" s="118">
        <v>1</v>
      </c>
      <c r="E127" s="20"/>
      <c r="F127" s="21">
        <f t="shared" si="13"/>
        <v>0</v>
      </c>
      <c r="G127" s="75"/>
      <c r="H127" s="53"/>
      <c r="I127" s="54"/>
    </row>
    <row r="128" spans="1:9" ht="15.75" customHeight="1" x14ac:dyDescent="0.25">
      <c r="A128" s="17"/>
      <c r="B128" s="92" t="s">
        <v>106</v>
      </c>
      <c r="C128" s="93" t="s">
        <v>23</v>
      </c>
      <c r="D128" s="118">
        <v>1</v>
      </c>
      <c r="E128" s="20"/>
      <c r="F128" s="21">
        <f t="shared" si="13"/>
        <v>0</v>
      </c>
      <c r="G128" s="75"/>
      <c r="H128" s="53"/>
      <c r="I128" s="54"/>
    </row>
    <row r="129" spans="1:9" ht="15.75" customHeight="1" x14ac:dyDescent="0.25">
      <c r="A129" s="17"/>
      <c r="B129" s="92" t="s">
        <v>107</v>
      </c>
      <c r="C129" s="93" t="s">
        <v>23</v>
      </c>
      <c r="D129" s="118">
        <v>1</v>
      </c>
      <c r="E129" s="20"/>
      <c r="F129" s="21">
        <f t="shared" si="13"/>
        <v>0</v>
      </c>
      <c r="G129" s="75"/>
      <c r="H129" s="53"/>
      <c r="I129" s="54"/>
    </row>
    <row r="130" spans="1:9" ht="15.75" customHeight="1" x14ac:dyDescent="0.25">
      <c r="A130" s="17"/>
      <c r="B130" s="92" t="s">
        <v>86</v>
      </c>
      <c r="C130" s="93" t="s">
        <v>14</v>
      </c>
      <c r="D130" s="118">
        <v>2431.6455555555553</v>
      </c>
      <c r="E130" s="20"/>
      <c r="F130" s="21">
        <f t="shared" si="13"/>
        <v>0</v>
      </c>
      <c r="G130" s="75"/>
      <c r="H130" s="53"/>
      <c r="I130" s="54"/>
    </row>
    <row r="131" spans="1:9" ht="15.75" customHeight="1" x14ac:dyDescent="0.25">
      <c r="A131" s="17"/>
      <c r="B131" s="92" t="s">
        <v>100</v>
      </c>
      <c r="C131" s="93" t="s">
        <v>23</v>
      </c>
      <c r="D131" s="118">
        <v>2</v>
      </c>
      <c r="E131" s="20"/>
      <c r="F131" s="21">
        <f t="shared" si="13"/>
        <v>0</v>
      </c>
      <c r="G131" s="75"/>
      <c r="H131" s="53"/>
      <c r="I131" s="54"/>
    </row>
    <row r="132" spans="1:9" ht="15.75" customHeight="1" x14ac:dyDescent="0.25">
      <c r="A132" s="17"/>
      <c r="B132" s="92" t="s">
        <v>108</v>
      </c>
      <c r="C132" s="93" t="s">
        <v>23</v>
      </c>
      <c r="D132" s="118">
        <v>1</v>
      </c>
      <c r="E132" s="20"/>
      <c r="F132" s="21">
        <f t="shared" si="13"/>
        <v>0</v>
      </c>
      <c r="G132" s="75"/>
      <c r="H132" s="53"/>
      <c r="I132" s="54"/>
    </row>
    <row r="133" spans="1:9" ht="15.75" customHeight="1" x14ac:dyDescent="0.25">
      <c r="A133" s="17"/>
      <c r="B133" s="92" t="s">
        <v>87</v>
      </c>
      <c r="C133" s="93" t="s">
        <v>14</v>
      </c>
      <c r="D133" s="118">
        <v>42.222222222222221</v>
      </c>
      <c r="E133" s="20"/>
      <c r="F133" s="21">
        <f t="shared" si="13"/>
        <v>0</v>
      </c>
      <c r="G133" s="75"/>
      <c r="H133" s="53"/>
      <c r="I133" s="54"/>
    </row>
    <row r="134" spans="1:9" ht="15.75" customHeight="1" x14ac:dyDescent="0.25">
      <c r="A134" s="17"/>
      <c r="B134" s="96" t="s">
        <v>115</v>
      </c>
      <c r="C134" s="93" t="s">
        <v>12</v>
      </c>
      <c r="D134" s="118">
        <v>1.2809999999999999</v>
      </c>
      <c r="E134" s="20"/>
      <c r="F134" s="21">
        <f t="shared" si="13"/>
        <v>0</v>
      </c>
      <c r="G134" s="75"/>
      <c r="H134" s="53"/>
      <c r="I134" s="54"/>
    </row>
    <row r="135" spans="1:9" ht="15.75" customHeight="1" x14ac:dyDescent="0.25">
      <c r="A135" s="17"/>
      <c r="B135" s="94" t="s">
        <v>109</v>
      </c>
      <c r="C135" s="93"/>
      <c r="D135" s="119"/>
      <c r="E135" s="36" t="s">
        <v>8</v>
      </c>
      <c r="F135" s="37">
        <f>SUM(F136:F140)</f>
        <v>0</v>
      </c>
      <c r="G135" s="75"/>
      <c r="H135" s="53"/>
      <c r="I135" s="54"/>
    </row>
    <row r="136" spans="1:9" ht="15.75" customHeight="1" x14ac:dyDescent="0.25">
      <c r="A136" s="17"/>
      <c r="B136" s="92" t="s">
        <v>104</v>
      </c>
      <c r="C136" s="93" t="s">
        <v>12</v>
      </c>
      <c r="D136" s="118">
        <v>5</v>
      </c>
      <c r="E136" s="20"/>
      <c r="F136" s="21">
        <f t="shared" si="13"/>
        <v>0</v>
      </c>
      <c r="G136" s="75"/>
      <c r="H136" s="53"/>
      <c r="I136" s="54"/>
    </row>
    <row r="137" spans="1:9" ht="15.75" customHeight="1" x14ac:dyDescent="0.25">
      <c r="A137" s="17"/>
      <c r="B137" s="92" t="s">
        <v>69</v>
      </c>
      <c r="C137" s="93" t="s">
        <v>12</v>
      </c>
      <c r="D137" s="118">
        <v>35</v>
      </c>
      <c r="E137" s="20"/>
      <c r="F137" s="21">
        <f t="shared" si="13"/>
        <v>0</v>
      </c>
      <c r="G137" s="75"/>
      <c r="H137" s="53"/>
      <c r="I137" s="54"/>
    </row>
    <row r="138" spans="1:9" ht="15.75" customHeight="1" x14ac:dyDescent="0.25">
      <c r="A138" s="17"/>
      <c r="B138" s="92" t="s">
        <v>92</v>
      </c>
      <c r="C138" s="93" t="s">
        <v>23</v>
      </c>
      <c r="D138" s="118">
        <v>1</v>
      </c>
      <c r="E138" s="20"/>
      <c r="F138" s="21">
        <f t="shared" si="13"/>
        <v>0</v>
      </c>
      <c r="G138" s="75"/>
      <c r="H138" s="53"/>
      <c r="I138" s="54"/>
    </row>
    <row r="139" spans="1:9" ht="15.75" customHeight="1" x14ac:dyDescent="0.25">
      <c r="A139" s="17"/>
      <c r="B139" s="92" t="s">
        <v>86</v>
      </c>
      <c r="C139" s="93" t="s">
        <v>14</v>
      </c>
      <c r="D139" s="118">
        <v>4</v>
      </c>
      <c r="E139" s="20"/>
      <c r="F139" s="21">
        <f t="shared" si="13"/>
        <v>0</v>
      </c>
      <c r="G139" s="75"/>
      <c r="H139" s="53"/>
      <c r="I139" s="54"/>
    </row>
    <row r="140" spans="1:9" ht="15.75" customHeight="1" x14ac:dyDescent="0.25">
      <c r="A140" s="17"/>
      <c r="B140" s="92" t="s">
        <v>93</v>
      </c>
      <c r="C140" s="93" t="s">
        <v>20</v>
      </c>
      <c r="D140" s="118">
        <v>5</v>
      </c>
      <c r="E140" s="20"/>
      <c r="F140" s="21">
        <f t="shared" si="13"/>
        <v>0</v>
      </c>
      <c r="G140" s="75"/>
      <c r="H140" s="53"/>
      <c r="I140" s="54"/>
    </row>
    <row r="141" spans="1:9" ht="15.75" customHeight="1" x14ac:dyDescent="0.25">
      <c r="A141" s="17"/>
      <c r="B141" s="94" t="s">
        <v>110</v>
      </c>
      <c r="C141" s="93"/>
      <c r="D141" s="119"/>
      <c r="E141" s="36" t="s">
        <v>8</v>
      </c>
      <c r="F141" s="37">
        <f>SUM(F142:F144)</f>
        <v>0</v>
      </c>
      <c r="G141" s="75"/>
      <c r="H141" s="53"/>
      <c r="I141" s="54"/>
    </row>
    <row r="142" spans="1:9" ht="15.75" customHeight="1" x14ac:dyDescent="0.25">
      <c r="A142" s="17"/>
      <c r="B142" s="92" t="s">
        <v>78</v>
      </c>
      <c r="C142" s="93" t="s">
        <v>20</v>
      </c>
      <c r="D142" s="118">
        <v>20</v>
      </c>
      <c r="E142" s="20"/>
      <c r="F142" s="21">
        <f t="shared" si="13"/>
        <v>0</v>
      </c>
      <c r="G142" s="75"/>
      <c r="H142" s="53"/>
      <c r="I142" s="54"/>
    </row>
    <row r="143" spans="1:9" ht="15.75" customHeight="1" x14ac:dyDescent="0.25">
      <c r="A143" s="17"/>
      <c r="B143" s="92" t="s">
        <v>79</v>
      </c>
      <c r="C143" s="93" t="s">
        <v>23</v>
      </c>
      <c r="D143" s="118">
        <v>1</v>
      </c>
      <c r="E143" s="20"/>
      <c r="F143" s="21">
        <f t="shared" si="13"/>
        <v>0</v>
      </c>
      <c r="G143" s="75"/>
      <c r="H143" s="53"/>
      <c r="I143" s="54"/>
    </row>
    <row r="144" spans="1:9" ht="15.75" customHeight="1" x14ac:dyDescent="0.25">
      <c r="A144" s="38"/>
      <c r="B144" s="86" t="s">
        <v>115</v>
      </c>
      <c r="C144" s="87" t="s">
        <v>12</v>
      </c>
      <c r="D144" s="118">
        <v>0.19800000000000001</v>
      </c>
      <c r="E144" s="20"/>
      <c r="F144" s="21">
        <f t="shared" si="13"/>
        <v>0</v>
      </c>
      <c r="G144" s="75"/>
      <c r="H144" s="63"/>
      <c r="I144" s="64"/>
    </row>
    <row r="145" spans="1:9" ht="15.75" customHeight="1" x14ac:dyDescent="0.25">
      <c r="A145" s="17"/>
      <c r="B145" s="94" t="s">
        <v>111</v>
      </c>
      <c r="C145" s="93"/>
      <c r="D145" s="119"/>
      <c r="E145" s="36" t="s">
        <v>8</v>
      </c>
      <c r="F145" s="37">
        <f>SUM(F146:F153)</f>
        <v>0</v>
      </c>
      <c r="G145" s="75"/>
      <c r="H145" s="53"/>
      <c r="I145" s="54"/>
    </row>
    <row r="146" spans="1:9" ht="15.75" customHeight="1" x14ac:dyDescent="0.25">
      <c r="A146" s="17"/>
      <c r="B146" s="92" t="s">
        <v>89</v>
      </c>
      <c r="C146" s="93" t="s">
        <v>20</v>
      </c>
      <c r="D146" s="118">
        <v>6</v>
      </c>
      <c r="E146" s="20"/>
      <c r="F146" s="21">
        <f t="shared" si="13"/>
        <v>0</v>
      </c>
      <c r="G146" s="75"/>
      <c r="H146" s="53"/>
      <c r="I146" s="54"/>
    </row>
    <row r="147" spans="1:9" ht="15.75" customHeight="1" x14ac:dyDescent="0.25">
      <c r="A147" s="17"/>
      <c r="B147" s="92" t="s">
        <v>78</v>
      </c>
      <c r="C147" s="93" t="s">
        <v>20</v>
      </c>
      <c r="D147" s="118">
        <v>32</v>
      </c>
      <c r="E147" s="20"/>
      <c r="F147" s="21">
        <f t="shared" si="13"/>
        <v>0</v>
      </c>
      <c r="G147" s="75"/>
      <c r="H147" s="53"/>
      <c r="I147" s="54"/>
    </row>
    <row r="148" spans="1:9" ht="15.75" customHeight="1" x14ac:dyDescent="0.25">
      <c r="A148" s="17"/>
      <c r="B148" s="92" t="s">
        <v>82</v>
      </c>
      <c r="C148" s="93" t="s">
        <v>20</v>
      </c>
      <c r="D148" s="118">
        <v>147</v>
      </c>
      <c r="E148" s="20"/>
      <c r="F148" s="21">
        <f t="shared" si="13"/>
        <v>0</v>
      </c>
      <c r="G148" s="75"/>
      <c r="H148" s="53"/>
      <c r="I148" s="54"/>
    </row>
    <row r="149" spans="1:9" ht="15.75" customHeight="1" x14ac:dyDescent="0.25">
      <c r="A149" s="17"/>
      <c r="B149" s="92" t="s">
        <v>83</v>
      </c>
      <c r="C149" s="93" t="s">
        <v>20</v>
      </c>
      <c r="D149" s="118">
        <v>90</v>
      </c>
      <c r="E149" s="20"/>
      <c r="F149" s="21">
        <f t="shared" si="13"/>
        <v>0</v>
      </c>
      <c r="G149" s="75"/>
      <c r="H149" s="53"/>
      <c r="I149" s="54"/>
    </row>
    <row r="150" spans="1:9" ht="15.75" customHeight="1" x14ac:dyDescent="0.25">
      <c r="A150" s="17"/>
      <c r="B150" s="92" t="s">
        <v>99</v>
      </c>
      <c r="C150" s="93" t="s">
        <v>23</v>
      </c>
      <c r="D150" s="118">
        <v>1</v>
      </c>
      <c r="E150" s="20"/>
      <c r="F150" s="21">
        <f t="shared" si="13"/>
        <v>0</v>
      </c>
      <c r="G150" s="75"/>
      <c r="H150" s="53"/>
      <c r="I150" s="54"/>
    </row>
    <row r="151" spans="1:9" ht="15.75" customHeight="1" x14ac:dyDescent="0.25">
      <c r="A151" s="17"/>
      <c r="B151" s="92" t="s">
        <v>85</v>
      </c>
      <c r="C151" s="93" t="s">
        <v>23</v>
      </c>
      <c r="D151" s="118">
        <v>1</v>
      </c>
      <c r="E151" s="20"/>
      <c r="F151" s="21">
        <f t="shared" si="13"/>
        <v>0</v>
      </c>
      <c r="G151" s="75"/>
      <c r="H151" s="53"/>
      <c r="I151" s="54"/>
    </row>
    <row r="152" spans="1:9" ht="15.75" customHeight="1" x14ac:dyDescent="0.25">
      <c r="A152" s="17"/>
      <c r="B152" s="92" t="s">
        <v>79</v>
      </c>
      <c r="C152" s="93" t="s">
        <v>23</v>
      </c>
      <c r="D152" s="118">
        <v>1</v>
      </c>
      <c r="E152" s="20"/>
      <c r="F152" s="21">
        <f t="shared" si="13"/>
        <v>0</v>
      </c>
      <c r="G152" s="75"/>
      <c r="H152" s="53"/>
      <c r="I152" s="54"/>
    </row>
    <row r="153" spans="1:9" ht="15.75" customHeight="1" thickBot="1" x14ac:dyDescent="0.3">
      <c r="A153" s="27"/>
      <c r="B153" s="92" t="s">
        <v>84</v>
      </c>
      <c r="C153" s="93" t="s">
        <v>23</v>
      </c>
      <c r="D153" s="118">
        <v>2</v>
      </c>
      <c r="E153" s="20"/>
      <c r="F153" s="21">
        <f t="shared" si="13"/>
        <v>0</v>
      </c>
      <c r="G153" s="75"/>
      <c r="H153" s="53"/>
      <c r="I153" s="54"/>
    </row>
    <row r="154" spans="1:9" ht="15.75" customHeight="1" x14ac:dyDescent="0.25">
      <c r="A154" s="72"/>
      <c r="B154" s="84" t="s">
        <v>39</v>
      </c>
      <c r="C154" s="98"/>
      <c r="D154" s="121"/>
      <c r="E154" s="15" t="s">
        <v>8</v>
      </c>
      <c r="F154" s="16">
        <f>SUM(F155:F172)</f>
        <v>0</v>
      </c>
      <c r="G154" s="76"/>
      <c r="H154" s="63"/>
      <c r="I154" s="64"/>
    </row>
    <row r="155" spans="1:9" ht="15.75" customHeight="1" x14ac:dyDescent="0.25">
      <c r="A155" s="17"/>
      <c r="B155" s="82" t="s">
        <v>45</v>
      </c>
      <c r="C155" s="81" t="s">
        <v>20</v>
      </c>
      <c r="D155" s="112">
        <v>946</v>
      </c>
      <c r="E155" s="20"/>
      <c r="F155" s="21">
        <f t="shared" ref="F155:F172" si="14">$D155*E155</f>
        <v>0</v>
      </c>
      <c r="G155" s="76"/>
      <c r="H155" s="53"/>
      <c r="I155" s="54"/>
    </row>
    <row r="156" spans="1:9" ht="15.75" customHeight="1" x14ac:dyDescent="0.25">
      <c r="A156" s="17"/>
      <c r="B156" s="82" t="s">
        <v>46</v>
      </c>
      <c r="C156" s="81" t="s">
        <v>20</v>
      </c>
      <c r="D156" s="112">
        <v>8491</v>
      </c>
      <c r="E156" s="20"/>
      <c r="F156" s="21">
        <f t="shared" si="14"/>
        <v>0</v>
      </c>
      <c r="G156" s="76"/>
      <c r="H156" s="53"/>
      <c r="I156" s="54"/>
    </row>
    <row r="157" spans="1:9" ht="15.75" customHeight="1" x14ac:dyDescent="0.25">
      <c r="A157" s="17"/>
      <c r="B157" s="82" t="s">
        <v>47</v>
      </c>
      <c r="C157" s="81" t="s">
        <v>20</v>
      </c>
      <c r="D157" s="112">
        <v>867</v>
      </c>
      <c r="E157" s="20"/>
      <c r="F157" s="21">
        <f t="shared" si="14"/>
        <v>0</v>
      </c>
      <c r="G157" s="76"/>
      <c r="H157" s="53"/>
      <c r="I157" s="54"/>
    </row>
    <row r="158" spans="1:9" ht="15.75" customHeight="1" x14ac:dyDescent="0.25">
      <c r="A158" s="17"/>
      <c r="B158" s="82" t="s">
        <v>48</v>
      </c>
      <c r="C158" s="81" t="s">
        <v>23</v>
      </c>
      <c r="D158" s="112">
        <v>144</v>
      </c>
      <c r="E158" s="20"/>
      <c r="F158" s="21">
        <f t="shared" si="14"/>
        <v>0</v>
      </c>
      <c r="G158" s="76"/>
      <c r="H158" s="53"/>
      <c r="I158" s="54"/>
    </row>
    <row r="159" spans="1:9" ht="15.75" customHeight="1" x14ac:dyDescent="0.25">
      <c r="A159" s="17"/>
      <c r="B159" s="82" t="s">
        <v>49</v>
      </c>
      <c r="C159" s="81" t="s">
        <v>23</v>
      </c>
      <c r="D159" s="112">
        <v>84</v>
      </c>
      <c r="E159" s="20"/>
      <c r="F159" s="21">
        <f t="shared" si="14"/>
        <v>0</v>
      </c>
      <c r="G159" s="76"/>
      <c r="H159" s="53"/>
      <c r="I159" s="54"/>
    </row>
    <row r="160" spans="1:9" ht="15.75" customHeight="1" x14ac:dyDescent="0.25">
      <c r="A160" s="17"/>
      <c r="B160" s="82" t="s">
        <v>112</v>
      </c>
      <c r="C160" s="81" t="s">
        <v>23</v>
      </c>
      <c r="D160" s="112">
        <v>2</v>
      </c>
      <c r="E160" s="20"/>
      <c r="F160" s="21">
        <f t="shared" si="14"/>
        <v>0</v>
      </c>
      <c r="G160" s="76"/>
      <c r="H160" s="53"/>
      <c r="I160" s="54"/>
    </row>
    <row r="161" spans="1:9" ht="15.75" customHeight="1" x14ac:dyDescent="0.25">
      <c r="A161" s="17"/>
      <c r="B161" s="82" t="s">
        <v>113</v>
      </c>
      <c r="C161" s="81" t="s">
        <v>23</v>
      </c>
      <c r="D161" s="112">
        <v>1</v>
      </c>
      <c r="E161" s="20"/>
      <c r="F161" s="21">
        <f t="shared" si="14"/>
        <v>0</v>
      </c>
      <c r="G161" s="76"/>
      <c r="H161" s="53"/>
      <c r="I161" s="54"/>
    </row>
    <row r="162" spans="1:9" ht="15.75" customHeight="1" x14ac:dyDescent="0.25">
      <c r="A162" s="17"/>
      <c r="B162" s="82" t="s">
        <v>50</v>
      </c>
      <c r="C162" s="81" t="s">
        <v>23</v>
      </c>
      <c r="D162" s="112">
        <v>13</v>
      </c>
      <c r="E162" s="20"/>
      <c r="F162" s="21">
        <f t="shared" si="14"/>
        <v>0</v>
      </c>
      <c r="G162" s="76"/>
      <c r="H162" s="53"/>
      <c r="I162" s="54"/>
    </row>
    <row r="163" spans="1:9" ht="15.75" customHeight="1" x14ac:dyDescent="0.25">
      <c r="A163" s="17"/>
      <c r="B163" s="82" t="s">
        <v>25</v>
      </c>
      <c r="C163" s="81" t="s">
        <v>23</v>
      </c>
      <c r="D163" s="112">
        <v>26</v>
      </c>
      <c r="E163" s="20"/>
      <c r="F163" s="21">
        <f t="shared" si="14"/>
        <v>0</v>
      </c>
      <c r="G163" s="76"/>
      <c r="H163" s="53"/>
      <c r="I163" s="54"/>
    </row>
    <row r="164" spans="1:9" ht="15.75" customHeight="1" x14ac:dyDescent="0.25">
      <c r="A164" s="17"/>
      <c r="B164" s="82" t="s">
        <v>26</v>
      </c>
      <c r="C164" s="81" t="s">
        <v>23</v>
      </c>
      <c r="D164" s="112">
        <v>3</v>
      </c>
      <c r="E164" s="20"/>
      <c r="F164" s="21">
        <f t="shared" si="14"/>
        <v>0</v>
      </c>
      <c r="G164" s="76"/>
      <c r="H164" s="53"/>
      <c r="I164" s="54"/>
    </row>
    <row r="165" spans="1:9" ht="15.75" customHeight="1" x14ac:dyDescent="0.25">
      <c r="A165" s="17"/>
      <c r="B165" s="82" t="s">
        <v>51</v>
      </c>
      <c r="C165" s="81" t="s">
        <v>23</v>
      </c>
      <c r="D165" s="112">
        <v>3</v>
      </c>
      <c r="E165" s="20"/>
      <c r="F165" s="21">
        <f t="shared" si="14"/>
        <v>0</v>
      </c>
      <c r="G165" s="76"/>
      <c r="H165" s="53"/>
      <c r="I165" s="54"/>
    </row>
    <row r="166" spans="1:9" ht="15.75" customHeight="1" x14ac:dyDescent="0.25">
      <c r="A166" s="17"/>
      <c r="B166" s="82" t="s">
        <v>52</v>
      </c>
      <c r="C166" s="81" t="s">
        <v>23</v>
      </c>
      <c r="D166" s="112">
        <v>3</v>
      </c>
      <c r="E166" s="20"/>
      <c r="F166" s="21">
        <f t="shared" si="14"/>
        <v>0</v>
      </c>
      <c r="G166" s="76"/>
      <c r="H166" s="53"/>
      <c r="I166" s="54"/>
    </row>
    <row r="167" spans="1:9" ht="15.75" customHeight="1" x14ac:dyDescent="0.25">
      <c r="A167" s="17"/>
      <c r="B167" s="82" t="s">
        <v>53</v>
      </c>
      <c r="C167" s="81" t="s">
        <v>38</v>
      </c>
      <c r="D167" s="112">
        <v>8.1999999999999993</v>
      </c>
      <c r="E167" s="20"/>
      <c r="F167" s="21">
        <f t="shared" si="14"/>
        <v>0</v>
      </c>
      <c r="G167" s="76"/>
      <c r="H167" s="53"/>
      <c r="I167" s="54"/>
    </row>
    <row r="168" spans="1:9" ht="15.75" customHeight="1" x14ac:dyDescent="0.25">
      <c r="A168" s="17"/>
      <c r="B168" s="82" t="s">
        <v>54</v>
      </c>
      <c r="C168" s="81" t="s">
        <v>10</v>
      </c>
      <c r="D168" s="112">
        <v>1</v>
      </c>
      <c r="E168" s="20"/>
      <c r="F168" s="21">
        <f t="shared" si="14"/>
        <v>0</v>
      </c>
      <c r="G168" s="76"/>
      <c r="H168" s="53"/>
      <c r="I168" s="54"/>
    </row>
    <row r="169" spans="1:9" ht="15.75" customHeight="1" x14ac:dyDescent="0.25">
      <c r="A169" s="17"/>
      <c r="B169" s="82" t="s">
        <v>27</v>
      </c>
      <c r="C169" s="81" t="s">
        <v>10</v>
      </c>
      <c r="D169" s="112">
        <v>1</v>
      </c>
      <c r="E169" s="20"/>
      <c r="F169" s="21">
        <f t="shared" si="14"/>
        <v>0</v>
      </c>
      <c r="G169" s="76"/>
      <c r="H169" s="53"/>
      <c r="I169" s="54"/>
    </row>
    <row r="170" spans="1:9" ht="15.75" customHeight="1" x14ac:dyDescent="0.25">
      <c r="A170" s="17"/>
      <c r="B170" s="82" t="s">
        <v>55</v>
      </c>
      <c r="C170" s="81" t="s">
        <v>20</v>
      </c>
      <c r="D170" s="112">
        <v>10304</v>
      </c>
      <c r="E170" s="20"/>
      <c r="F170" s="21">
        <f t="shared" si="14"/>
        <v>0</v>
      </c>
      <c r="G170" s="76"/>
      <c r="H170" s="53"/>
      <c r="I170" s="54"/>
    </row>
    <row r="171" spans="1:9" ht="15.75" customHeight="1" x14ac:dyDescent="0.25">
      <c r="A171" s="17"/>
      <c r="B171" s="82" t="s">
        <v>56</v>
      </c>
      <c r="C171" s="81" t="s">
        <v>20</v>
      </c>
      <c r="D171" s="112">
        <v>10304</v>
      </c>
      <c r="E171" s="20"/>
      <c r="F171" s="21">
        <f t="shared" si="14"/>
        <v>0</v>
      </c>
      <c r="G171" s="76"/>
      <c r="H171" s="53"/>
      <c r="I171" s="54"/>
    </row>
    <row r="172" spans="1:9" ht="15.75" customHeight="1" thickBot="1" x14ac:dyDescent="0.3">
      <c r="A172" s="27"/>
      <c r="B172" s="28" t="s">
        <v>57</v>
      </c>
      <c r="C172" s="83" t="s">
        <v>23</v>
      </c>
      <c r="D172" s="122">
        <v>231</v>
      </c>
      <c r="E172" s="29"/>
      <c r="F172" s="30">
        <f t="shared" si="14"/>
        <v>0</v>
      </c>
      <c r="G172" s="76"/>
      <c r="H172" s="63"/>
      <c r="I172" s="64"/>
    </row>
    <row r="173" spans="1:9" ht="15.75" customHeight="1" x14ac:dyDescent="0.25">
      <c r="A173" s="46"/>
      <c r="B173" s="99" t="s">
        <v>40</v>
      </c>
      <c r="C173" s="100"/>
      <c r="D173" s="123"/>
      <c r="E173" s="47" t="s">
        <v>8</v>
      </c>
      <c r="F173" s="48">
        <f>SUM(F174:F191)</f>
        <v>0</v>
      </c>
      <c r="H173" s="53"/>
      <c r="I173" s="54"/>
    </row>
    <row r="174" spans="1:9" ht="15.75" customHeight="1" x14ac:dyDescent="0.25">
      <c r="A174" s="72"/>
      <c r="B174" s="86" t="s">
        <v>58</v>
      </c>
      <c r="C174" s="81" t="s">
        <v>20</v>
      </c>
      <c r="D174" s="112">
        <v>5852</v>
      </c>
      <c r="E174" s="20"/>
      <c r="F174" s="21">
        <f t="shared" ref="F174" si="15">$D174*E174</f>
        <v>0</v>
      </c>
      <c r="H174" s="53"/>
      <c r="I174" s="54"/>
    </row>
    <row r="175" spans="1:9" ht="15.75" customHeight="1" x14ac:dyDescent="0.25">
      <c r="A175" s="17"/>
      <c r="B175" s="103" t="s">
        <v>59</v>
      </c>
      <c r="C175" s="104" t="s">
        <v>20</v>
      </c>
      <c r="D175" s="124">
        <v>3648</v>
      </c>
      <c r="E175" s="20"/>
      <c r="F175" s="21">
        <f t="shared" ref="F175:F191" si="16">$D175*E175</f>
        <v>0</v>
      </c>
      <c r="H175" s="53"/>
      <c r="I175" s="54"/>
    </row>
    <row r="176" spans="1:9" ht="15.75" customHeight="1" x14ac:dyDescent="0.25">
      <c r="A176" s="17"/>
      <c r="B176" s="103" t="s">
        <v>131</v>
      </c>
      <c r="C176" s="104" t="s">
        <v>20</v>
      </c>
      <c r="D176" s="124">
        <v>488</v>
      </c>
      <c r="E176" s="20"/>
      <c r="F176" s="21">
        <f t="shared" si="16"/>
        <v>0</v>
      </c>
      <c r="H176" s="53"/>
      <c r="I176" s="54"/>
    </row>
    <row r="177" spans="1:9" ht="15.75" customHeight="1" x14ac:dyDescent="0.25">
      <c r="A177" s="17"/>
      <c r="B177" s="103" t="s">
        <v>60</v>
      </c>
      <c r="C177" s="104" t="s">
        <v>20</v>
      </c>
      <c r="D177" s="124">
        <v>200</v>
      </c>
      <c r="E177" s="20"/>
      <c r="F177" s="21">
        <f t="shared" si="16"/>
        <v>0</v>
      </c>
      <c r="H177" s="53"/>
      <c r="I177" s="54"/>
    </row>
    <row r="178" spans="1:9" ht="15.75" customHeight="1" x14ac:dyDescent="0.25">
      <c r="A178" s="17"/>
      <c r="B178" s="103" t="s">
        <v>61</v>
      </c>
      <c r="C178" s="104" t="s">
        <v>20</v>
      </c>
      <c r="D178" s="124">
        <v>100</v>
      </c>
      <c r="E178" s="20"/>
      <c r="F178" s="21">
        <f t="shared" si="16"/>
        <v>0</v>
      </c>
      <c r="H178" s="53"/>
      <c r="I178" s="54"/>
    </row>
    <row r="179" spans="1:9" ht="15.75" customHeight="1" x14ac:dyDescent="0.25">
      <c r="A179" s="17"/>
      <c r="B179" s="103" t="s">
        <v>132</v>
      </c>
      <c r="C179" s="104" t="s">
        <v>20</v>
      </c>
      <c r="D179" s="124">
        <v>20</v>
      </c>
      <c r="E179" s="20"/>
      <c r="F179" s="21">
        <f t="shared" ref="F179" si="17">$D179*E179</f>
        <v>0</v>
      </c>
      <c r="H179" s="53"/>
      <c r="I179" s="54"/>
    </row>
    <row r="180" spans="1:9" ht="15.75" customHeight="1" x14ac:dyDescent="0.25">
      <c r="A180" s="17"/>
      <c r="B180" s="101" t="s">
        <v>62</v>
      </c>
      <c r="C180" s="102" t="s">
        <v>28</v>
      </c>
      <c r="D180" s="125">
        <v>131.5</v>
      </c>
      <c r="E180" s="20"/>
      <c r="F180" s="21">
        <f t="shared" si="16"/>
        <v>0</v>
      </c>
      <c r="H180" s="53"/>
      <c r="I180" s="54"/>
    </row>
    <row r="181" spans="1:9" ht="15.75" customHeight="1" x14ac:dyDescent="0.25">
      <c r="A181" s="17"/>
      <c r="B181" s="101" t="s">
        <v>130</v>
      </c>
      <c r="C181" s="102" t="s">
        <v>23</v>
      </c>
      <c r="D181" s="125">
        <v>42</v>
      </c>
      <c r="E181" s="20"/>
      <c r="F181" s="21">
        <f t="shared" ref="F181" si="18">$D181*E181</f>
        <v>0</v>
      </c>
      <c r="H181" s="53"/>
      <c r="I181" s="54"/>
    </row>
    <row r="182" spans="1:9" ht="15.75" customHeight="1" x14ac:dyDescent="0.25">
      <c r="A182" s="17"/>
      <c r="B182" s="101" t="s">
        <v>63</v>
      </c>
      <c r="C182" s="102" t="s">
        <v>23</v>
      </c>
      <c r="D182" s="125">
        <v>1</v>
      </c>
      <c r="E182" s="20"/>
      <c r="F182" s="21">
        <f t="shared" si="16"/>
        <v>0</v>
      </c>
      <c r="H182" s="53"/>
      <c r="I182" s="54"/>
    </row>
    <row r="183" spans="1:9" ht="15.75" customHeight="1" x14ac:dyDescent="0.25">
      <c r="A183" s="17"/>
      <c r="B183" s="101" t="s">
        <v>128</v>
      </c>
      <c r="C183" s="102" t="s">
        <v>23</v>
      </c>
      <c r="D183" s="125">
        <v>1</v>
      </c>
      <c r="E183" s="20"/>
      <c r="F183" s="21">
        <f t="shared" si="16"/>
        <v>0</v>
      </c>
      <c r="H183" s="53"/>
      <c r="I183" s="54"/>
    </row>
    <row r="184" spans="1:9" ht="15.75" customHeight="1" x14ac:dyDescent="0.25">
      <c r="A184" s="17"/>
      <c r="B184" s="101" t="s">
        <v>129</v>
      </c>
      <c r="C184" s="102" t="s">
        <v>23</v>
      </c>
      <c r="D184" s="125">
        <v>44</v>
      </c>
      <c r="E184" s="20"/>
      <c r="F184" s="21">
        <f t="shared" si="16"/>
        <v>0</v>
      </c>
      <c r="H184" s="53"/>
      <c r="I184" s="54"/>
    </row>
    <row r="185" spans="1:9" ht="15.75" customHeight="1" x14ac:dyDescent="0.25">
      <c r="A185" s="17"/>
      <c r="B185" s="101" t="s">
        <v>29</v>
      </c>
      <c r="C185" s="102" t="s">
        <v>28</v>
      </c>
      <c r="D185" s="125">
        <v>179.5</v>
      </c>
      <c r="E185" s="20"/>
      <c r="F185" s="21">
        <f t="shared" si="16"/>
        <v>0</v>
      </c>
      <c r="H185" s="53"/>
      <c r="I185" s="54"/>
    </row>
    <row r="186" spans="1:9" ht="15.75" customHeight="1" x14ac:dyDescent="0.25">
      <c r="A186" s="17"/>
      <c r="B186" s="101" t="s">
        <v>118</v>
      </c>
      <c r="C186" s="102" t="s">
        <v>23</v>
      </c>
      <c r="D186" s="125">
        <v>211</v>
      </c>
      <c r="E186" s="20"/>
      <c r="F186" s="21">
        <f t="shared" si="16"/>
        <v>0</v>
      </c>
      <c r="H186" s="53"/>
      <c r="I186" s="54"/>
    </row>
    <row r="187" spans="1:9" ht="15.75" customHeight="1" x14ac:dyDescent="0.25">
      <c r="A187" s="17"/>
      <c r="B187" s="101" t="s">
        <v>64</v>
      </c>
      <c r="C187" s="102" t="s">
        <v>20</v>
      </c>
      <c r="D187" s="125">
        <v>8086</v>
      </c>
      <c r="E187" s="20"/>
      <c r="F187" s="21">
        <f t="shared" si="16"/>
        <v>0</v>
      </c>
      <c r="H187" s="53"/>
      <c r="I187" s="54"/>
    </row>
    <row r="188" spans="1:9" ht="15.75" customHeight="1" x14ac:dyDescent="0.25">
      <c r="A188" s="17"/>
      <c r="B188" s="101" t="s">
        <v>65</v>
      </c>
      <c r="C188" s="102" t="s">
        <v>23</v>
      </c>
      <c r="D188" s="125">
        <v>2</v>
      </c>
      <c r="E188" s="20"/>
      <c r="F188" s="21">
        <f t="shared" si="16"/>
        <v>0</v>
      </c>
      <c r="H188" s="53"/>
      <c r="I188" s="54"/>
    </row>
    <row r="189" spans="1:9" ht="15.75" customHeight="1" x14ac:dyDescent="0.25">
      <c r="A189" s="17"/>
      <c r="B189" s="101" t="s">
        <v>66</v>
      </c>
      <c r="C189" s="102" t="s">
        <v>23</v>
      </c>
      <c r="D189" s="125">
        <v>2</v>
      </c>
      <c r="E189" s="20"/>
      <c r="F189" s="21">
        <f t="shared" si="16"/>
        <v>0</v>
      </c>
      <c r="H189" s="53"/>
      <c r="I189" s="54"/>
    </row>
    <row r="190" spans="1:9" ht="15.75" customHeight="1" x14ac:dyDescent="0.25">
      <c r="A190" s="17"/>
      <c r="B190" s="101" t="s">
        <v>55</v>
      </c>
      <c r="C190" s="102" t="s">
        <v>20</v>
      </c>
      <c r="D190" s="125">
        <f>SUM(D174:D178)+D187</f>
        <v>18374</v>
      </c>
      <c r="E190" s="20"/>
      <c r="F190" s="21">
        <f t="shared" si="16"/>
        <v>0</v>
      </c>
      <c r="H190" s="53"/>
      <c r="I190" s="54"/>
    </row>
    <row r="191" spans="1:9" ht="15.75" customHeight="1" thickBot="1" x14ac:dyDescent="0.3">
      <c r="A191" s="138"/>
      <c r="B191" s="139" t="s">
        <v>67</v>
      </c>
      <c r="C191" s="140" t="s">
        <v>20</v>
      </c>
      <c r="D191" s="141">
        <f>SUM(D174:D178)</f>
        <v>10288</v>
      </c>
      <c r="E191" s="23"/>
      <c r="F191" s="26">
        <f t="shared" si="16"/>
        <v>0</v>
      </c>
      <c r="H191" s="53"/>
      <c r="I191" s="54"/>
    </row>
    <row r="192" spans="1:9" ht="15.75" customHeight="1" x14ac:dyDescent="0.25">
      <c r="A192" s="40"/>
      <c r="B192" s="84" t="s">
        <v>198</v>
      </c>
      <c r="C192" s="142"/>
      <c r="D192" s="115"/>
      <c r="E192" s="15" t="s">
        <v>8</v>
      </c>
      <c r="F192" s="16">
        <f>SUM(F193:F252)</f>
        <v>0</v>
      </c>
      <c r="H192" s="53"/>
      <c r="I192" s="54"/>
    </row>
    <row r="193" spans="1:9" ht="15.75" customHeight="1" x14ac:dyDescent="0.25">
      <c r="A193" s="72"/>
      <c r="B193" s="86" t="s">
        <v>138</v>
      </c>
      <c r="C193" s="81" t="s">
        <v>9</v>
      </c>
      <c r="D193" s="112">
        <v>1</v>
      </c>
      <c r="E193" s="20"/>
      <c r="F193" s="21">
        <f t="shared" ref="F193:F251" si="19">$D193*E193</f>
        <v>0</v>
      </c>
      <c r="H193" s="53"/>
      <c r="I193" s="54"/>
    </row>
    <row r="194" spans="1:9" ht="15.75" customHeight="1" x14ac:dyDescent="0.25">
      <c r="A194" s="72"/>
      <c r="B194" s="86" t="s">
        <v>139</v>
      </c>
      <c r="C194" s="81" t="s">
        <v>20</v>
      </c>
      <c r="D194" s="112">
        <v>11</v>
      </c>
      <c r="E194" s="20"/>
      <c r="F194" s="21">
        <f t="shared" si="19"/>
        <v>0</v>
      </c>
      <c r="H194" s="53"/>
      <c r="I194" s="54"/>
    </row>
    <row r="195" spans="1:9" ht="15.75" customHeight="1" x14ac:dyDescent="0.25">
      <c r="A195" s="72"/>
      <c r="B195" s="86" t="s">
        <v>140</v>
      </c>
      <c r="C195" s="81" t="s">
        <v>20</v>
      </c>
      <c r="D195" s="112">
        <v>26</v>
      </c>
      <c r="E195" s="20"/>
      <c r="F195" s="21">
        <f t="shared" si="19"/>
        <v>0</v>
      </c>
      <c r="H195" s="53"/>
      <c r="I195" s="54"/>
    </row>
    <row r="196" spans="1:9" ht="15.75" customHeight="1" x14ac:dyDescent="0.25">
      <c r="A196" s="72"/>
      <c r="B196" s="86" t="s">
        <v>141</v>
      </c>
      <c r="C196" s="81" t="s">
        <v>10</v>
      </c>
      <c r="D196" s="112">
        <v>1</v>
      </c>
      <c r="E196" s="20"/>
      <c r="F196" s="21">
        <f t="shared" si="19"/>
        <v>0</v>
      </c>
      <c r="H196" s="53"/>
      <c r="I196" s="54"/>
    </row>
    <row r="197" spans="1:9" ht="15.75" customHeight="1" x14ac:dyDescent="0.25">
      <c r="A197" s="72"/>
      <c r="B197" s="86" t="s">
        <v>142</v>
      </c>
      <c r="C197" s="81" t="s">
        <v>143</v>
      </c>
      <c r="D197" s="112">
        <v>2</v>
      </c>
      <c r="E197" s="20"/>
      <c r="F197" s="21">
        <f t="shared" si="19"/>
        <v>0</v>
      </c>
      <c r="H197" s="53"/>
      <c r="I197" s="54"/>
    </row>
    <row r="198" spans="1:9" ht="15.75" customHeight="1" x14ac:dyDescent="0.25">
      <c r="A198" s="72"/>
      <c r="B198" s="86" t="s">
        <v>144</v>
      </c>
      <c r="C198" s="81" t="s">
        <v>14</v>
      </c>
      <c r="D198" s="112">
        <v>15</v>
      </c>
      <c r="E198" s="20"/>
      <c r="F198" s="21">
        <f t="shared" si="19"/>
        <v>0</v>
      </c>
      <c r="H198" s="53"/>
      <c r="I198" s="54"/>
    </row>
    <row r="199" spans="1:9" ht="15.75" customHeight="1" x14ac:dyDescent="0.25">
      <c r="A199" s="72"/>
      <c r="B199" s="86" t="s">
        <v>145</v>
      </c>
      <c r="C199" s="81" t="s">
        <v>14</v>
      </c>
      <c r="D199" s="112">
        <v>11</v>
      </c>
      <c r="E199" s="20"/>
      <c r="F199" s="21">
        <f t="shared" si="19"/>
        <v>0</v>
      </c>
      <c r="H199" s="53"/>
      <c r="I199" s="54"/>
    </row>
    <row r="200" spans="1:9" ht="15.75" customHeight="1" x14ac:dyDescent="0.25">
      <c r="A200" s="72"/>
      <c r="B200" s="86" t="s">
        <v>146</v>
      </c>
      <c r="C200" s="81" t="s">
        <v>20</v>
      </c>
      <c r="D200" s="112">
        <v>600</v>
      </c>
      <c r="E200" s="20"/>
      <c r="F200" s="21">
        <f t="shared" si="19"/>
        <v>0</v>
      </c>
      <c r="H200" s="53"/>
      <c r="I200" s="54"/>
    </row>
    <row r="201" spans="1:9" ht="15.75" customHeight="1" x14ac:dyDescent="0.25">
      <c r="A201" s="72"/>
      <c r="B201" s="86" t="s">
        <v>147</v>
      </c>
      <c r="C201" s="81" t="s">
        <v>20</v>
      </c>
      <c r="D201" s="112">
        <v>260</v>
      </c>
      <c r="E201" s="20"/>
      <c r="F201" s="21">
        <f t="shared" si="19"/>
        <v>0</v>
      </c>
      <c r="H201" s="53"/>
      <c r="I201" s="54"/>
    </row>
    <row r="202" spans="1:9" ht="15.75" customHeight="1" x14ac:dyDescent="0.25">
      <c r="A202" s="72"/>
      <c r="B202" s="86" t="s">
        <v>148</v>
      </c>
      <c r="C202" s="81" t="s">
        <v>20</v>
      </c>
      <c r="D202" s="112">
        <v>345</v>
      </c>
      <c r="E202" s="20"/>
      <c r="F202" s="21">
        <f t="shared" si="19"/>
        <v>0</v>
      </c>
      <c r="H202" s="53"/>
      <c r="I202" s="54"/>
    </row>
    <row r="203" spans="1:9" ht="15.75" customHeight="1" x14ac:dyDescent="0.25">
      <c r="A203" s="72"/>
      <c r="B203" s="86" t="s">
        <v>149</v>
      </c>
      <c r="C203" s="81" t="s">
        <v>20</v>
      </c>
      <c r="D203" s="112">
        <v>520</v>
      </c>
      <c r="E203" s="20"/>
      <c r="F203" s="21">
        <f t="shared" si="19"/>
        <v>0</v>
      </c>
      <c r="H203" s="53"/>
      <c r="I203" s="54"/>
    </row>
    <row r="204" spans="1:9" ht="15.75" customHeight="1" x14ac:dyDescent="0.25">
      <c r="A204" s="72"/>
      <c r="B204" s="86" t="s">
        <v>150</v>
      </c>
      <c r="C204" s="81" t="s">
        <v>20</v>
      </c>
      <c r="D204" s="112">
        <v>1950</v>
      </c>
      <c r="E204" s="20"/>
      <c r="F204" s="21">
        <f t="shared" si="19"/>
        <v>0</v>
      </c>
      <c r="H204" s="53"/>
      <c r="I204" s="54"/>
    </row>
    <row r="205" spans="1:9" ht="15.75" customHeight="1" x14ac:dyDescent="0.25">
      <c r="A205" s="72"/>
      <c r="B205" s="86" t="s">
        <v>151</v>
      </c>
      <c r="C205" s="81" t="s">
        <v>20</v>
      </c>
      <c r="D205" s="112">
        <v>340</v>
      </c>
      <c r="E205" s="20"/>
      <c r="F205" s="21">
        <f t="shared" si="19"/>
        <v>0</v>
      </c>
      <c r="H205" s="53"/>
      <c r="I205" s="54"/>
    </row>
    <row r="206" spans="1:9" ht="15.75" customHeight="1" x14ac:dyDescent="0.25">
      <c r="A206" s="72"/>
      <c r="B206" s="86" t="s">
        <v>152</v>
      </c>
      <c r="C206" s="81" t="s">
        <v>20</v>
      </c>
      <c r="D206" s="112">
        <v>1200</v>
      </c>
      <c r="E206" s="20"/>
      <c r="F206" s="21">
        <f t="shared" si="19"/>
        <v>0</v>
      </c>
      <c r="H206" s="53"/>
      <c r="I206" s="54"/>
    </row>
    <row r="207" spans="1:9" ht="15.75" customHeight="1" x14ac:dyDescent="0.25">
      <c r="A207" s="72"/>
      <c r="B207" s="86" t="s">
        <v>153</v>
      </c>
      <c r="C207" s="81" t="s">
        <v>23</v>
      </c>
      <c r="D207" s="112">
        <v>5</v>
      </c>
      <c r="E207" s="20"/>
      <c r="F207" s="21">
        <f t="shared" si="19"/>
        <v>0</v>
      </c>
      <c r="H207" s="53"/>
      <c r="I207" s="54"/>
    </row>
    <row r="208" spans="1:9" ht="15.75" customHeight="1" x14ac:dyDescent="0.25">
      <c r="A208" s="72"/>
      <c r="B208" s="86" t="s">
        <v>154</v>
      </c>
      <c r="C208" s="81" t="s">
        <v>23</v>
      </c>
      <c r="D208" s="112">
        <v>1</v>
      </c>
      <c r="E208" s="20"/>
      <c r="F208" s="21">
        <f t="shared" si="19"/>
        <v>0</v>
      </c>
      <c r="H208" s="53"/>
      <c r="I208" s="54"/>
    </row>
    <row r="209" spans="1:9" ht="15.75" customHeight="1" x14ac:dyDescent="0.25">
      <c r="A209" s="72"/>
      <c r="B209" s="86" t="s">
        <v>155</v>
      </c>
      <c r="C209" s="81" t="s">
        <v>23</v>
      </c>
      <c r="D209" s="112">
        <v>1</v>
      </c>
      <c r="E209" s="20"/>
      <c r="F209" s="21">
        <f t="shared" si="19"/>
        <v>0</v>
      </c>
      <c r="H209" s="53"/>
      <c r="I209" s="54"/>
    </row>
    <row r="210" spans="1:9" ht="15.75" customHeight="1" x14ac:dyDescent="0.25">
      <c r="A210" s="72"/>
      <c r="B210" s="86" t="s">
        <v>156</v>
      </c>
      <c r="C210" s="81" t="s">
        <v>20</v>
      </c>
      <c r="D210" s="112">
        <v>50</v>
      </c>
      <c r="E210" s="20"/>
      <c r="F210" s="21">
        <f t="shared" si="19"/>
        <v>0</v>
      </c>
      <c r="H210" s="53"/>
      <c r="I210" s="54"/>
    </row>
    <row r="211" spans="1:9" ht="15.75" customHeight="1" x14ac:dyDescent="0.25">
      <c r="A211" s="72"/>
      <c r="B211" s="86" t="s">
        <v>157</v>
      </c>
      <c r="C211" s="81" t="s">
        <v>20</v>
      </c>
      <c r="D211" s="112">
        <v>150</v>
      </c>
      <c r="E211" s="20"/>
      <c r="F211" s="21">
        <f t="shared" si="19"/>
        <v>0</v>
      </c>
      <c r="H211" s="53"/>
      <c r="I211" s="54"/>
    </row>
    <row r="212" spans="1:9" ht="15.75" customHeight="1" x14ac:dyDescent="0.25">
      <c r="A212" s="72"/>
      <c r="B212" s="86" t="s">
        <v>158</v>
      </c>
      <c r="C212" s="81" t="s">
        <v>23</v>
      </c>
      <c r="D212" s="112">
        <v>2</v>
      </c>
      <c r="E212" s="20"/>
      <c r="F212" s="21">
        <f t="shared" si="19"/>
        <v>0</v>
      </c>
      <c r="H212" s="53"/>
      <c r="I212" s="54"/>
    </row>
    <row r="213" spans="1:9" ht="15.75" customHeight="1" x14ac:dyDescent="0.25">
      <c r="A213" s="72"/>
      <c r="B213" s="86" t="s">
        <v>159</v>
      </c>
      <c r="C213" s="81" t="s">
        <v>23</v>
      </c>
      <c r="D213" s="112">
        <v>2</v>
      </c>
      <c r="E213" s="20"/>
      <c r="F213" s="21">
        <f t="shared" si="19"/>
        <v>0</v>
      </c>
      <c r="H213" s="53"/>
      <c r="I213" s="54"/>
    </row>
    <row r="214" spans="1:9" ht="15.75" customHeight="1" x14ac:dyDescent="0.25">
      <c r="A214" s="72"/>
      <c r="B214" s="86" t="s">
        <v>160</v>
      </c>
      <c r="C214" s="81" t="s">
        <v>20</v>
      </c>
      <c r="D214" s="112">
        <v>50</v>
      </c>
      <c r="E214" s="20"/>
      <c r="F214" s="21">
        <f t="shared" si="19"/>
        <v>0</v>
      </c>
      <c r="H214" s="53"/>
      <c r="I214" s="54"/>
    </row>
    <row r="215" spans="1:9" ht="15.75" customHeight="1" x14ac:dyDescent="0.25">
      <c r="A215" s="72"/>
      <c r="B215" s="86" t="s">
        <v>161</v>
      </c>
      <c r="C215" s="81" t="s">
        <v>20</v>
      </c>
      <c r="D215" s="112">
        <v>150</v>
      </c>
      <c r="E215" s="20"/>
      <c r="F215" s="21">
        <f t="shared" si="19"/>
        <v>0</v>
      </c>
      <c r="H215" s="53"/>
      <c r="I215" s="54"/>
    </row>
    <row r="216" spans="1:9" ht="15.75" customHeight="1" x14ac:dyDescent="0.25">
      <c r="A216" s="72"/>
      <c r="B216" s="86" t="s">
        <v>162</v>
      </c>
      <c r="C216" s="81" t="s">
        <v>23</v>
      </c>
      <c r="D216" s="112">
        <v>2</v>
      </c>
      <c r="E216" s="20"/>
      <c r="F216" s="21">
        <f t="shared" si="19"/>
        <v>0</v>
      </c>
      <c r="H216" s="53"/>
      <c r="I216" s="54"/>
    </row>
    <row r="217" spans="1:9" ht="15.75" customHeight="1" x14ac:dyDescent="0.25">
      <c r="A217" s="72"/>
      <c r="B217" s="86" t="s">
        <v>163</v>
      </c>
      <c r="C217" s="81" t="s">
        <v>23</v>
      </c>
      <c r="D217" s="112">
        <v>2</v>
      </c>
      <c r="E217" s="20"/>
      <c r="F217" s="21">
        <f t="shared" si="19"/>
        <v>0</v>
      </c>
      <c r="H217" s="53"/>
      <c r="I217" s="54"/>
    </row>
    <row r="218" spans="1:9" ht="15.75" customHeight="1" x14ac:dyDescent="0.25">
      <c r="A218" s="72"/>
      <c r="B218" s="86" t="s">
        <v>164</v>
      </c>
      <c r="C218" s="81" t="s">
        <v>20</v>
      </c>
      <c r="D218" s="112">
        <v>219</v>
      </c>
      <c r="E218" s="20"/>
      <c r="F218" s="21">
        <f t="shared" si="19"/>
        <v>0</v>
      </c>
      <c r="H218" s="53"/>
      <c r="I218" s="54"/>
    </row>
    <row r="219" spans="1:9" ht="15.75" customHeight="1" x14ac:dyDescent="0.25">
      <c r="A219" s="72"/>
      <c r="B219" s="86" t="s">
        <v>165</v>
      </c>
      <c r="C219" s="81" t="s">
        <v>20</v>
      </c>
      <c r="D219" s="112">
        <v>22</v>
      </c>
      <c r="E219" s="20"/>
      <c r="F219" s="21">
        <f t="shared" si="19"/>
        <v>0</v>
      </c>
      <c r="H219" s="53"/>
      <c r="I219" s="54"/>
    </row>
    <row r="220" spans="1:9" ht="15.75" customHeight="1" x14ac:dyDescent="0.25">
      <c r="A220" s="72"/>
      <c r="B220" s="86" t="s">
        <v>166</v>
      </c>
      <c r="C220" s="81" t="s">
        <v>20</v>
      </c>
      <c r="D220" s="112">
        <v>50</v>
      </c>
      <c r="E220" s="20"/>
      <c r="F220" s="21">
        <f t="shared" si="19"/>
        <v>0</v>
      </c>
      <c r="H220" s="53"/>
      <c r="I220" s="54"/>
    </row>
    <row r="221" spans="1:9" ht="15.75" customHeight="1" x14ac:dyDescent="0.25">
      <c r="A221" s="72"/>
      <c r="B221" s="86" t="s">
        <v>167</v>
      </c>
      <c r="C221" s="81" t="s">
        <v>20</v>
      </c>
      <c r="D221" s="112">
        <v>150</v>
      </c>
      <c r="E221" s="20"/>
      <c r="F221" s="21">
        <f t="shared" si="19"/>
        <v>0</v>
      </c>
      <c r="H221" s="53"/>
      <c r="I221" s="54"/>
    </row>
    <row r="222" spans="1:9" ht="15.75" customHeight="1" x14ac:dyDescent="0.25">
      <c r="A222" s="72"/>
      <c r="B222" s="86" t="s">
        <v>168</v>
      </c>
      <c r="C222" s="81" t="s">
        <v>23</v>
      </c>
      <c r="D222" s="112">
        <v>2</v>
      </c>
      <c r="E222" s="20"/>
      <c r="F222" s="21">
        <f t="shared" si="19"/>
        <v>0</v>
      </c>
      <c r="H222" s="53"/>
      <c r="I222" s="54"/>
    </row>
    <row r="223" spans="1:9" ht="15.75" customHeight="1" x14ac:dyDescent="0.25">
      <c r="A223" s="72"/>
      <c r="B223" s="86" t="s">
        <v>169</v>
      </c>
      <c r="C223" s="81" t="s">
        <v>23</v>
      </c>
      <c r="D223" s="112">
        <v>2</v>
      </c>
      <c r="E223" s="20"/>
      <c r="F223" s="21">
        <f t="shared" si="19"/>
        <v>0</v>
      </c>
      <c r="H223" s="53"/>
      <c r="I223" s="54"/>
    </row>
    <row r="224" spans="1:9" ht="15.75" customHeight="1" x14ac:dyDescent="0.25">
      <c r="A224" s="72"/>
      <c r="B224" s="86" t="s">
        <v>170</v>
      </c>
      <c r="C224" s="81" t="s">
        <v>23</v>
      </c>
      <c r="D224" s="112">
        <v>1</v>
      </c>
      <c r="E224" s="20"/>
      <c r="F224" s="21">
        <f t="shared" si="19"/>
        <v>0</v>
      </c>
      <c r="H224" s="53"/>
      <c r="I224" s="54"/>
    </row>
    <row r="225" spans="1:9" ht="15.75" customHeight="1" x14ac:dyDescent="0.25">
      <c r="A225" s="72"/>
      <c r="B225" s="86" t="s">
        <v>199</v>
      </c>
      <c r="C225" s="81" t="s">
        <v>23</v>
      </c>
      <c r="D225" s="112">
        <v>1</v>
      </c>
      <c r="E225" s="20"/>
      <c r="F225" s="21">
        <f t="shared" si="19"/>
        <v>0</v>
      </c>
      <c r="H225" s="53"/>
      <c r="I225" s="54"/>
    </row>
    <row r="226" spans="1:9" ht="15.75" customHeight="1" x14ac:dyDescent="0.25">
      <c r="A226" s="72"/>
      <c r="B226" s="86" t="s">
        <v>200</v>
      </c>
      <c r="C226" s="81" t="s">
        <v>23</v>
      </c>
      <c r="D226" s="112">
        <v>1</v>
      </c>
      <c r="E226" s="20"/>
      <c r="F226" s="21">
        <f t="shared" si="19"/>
        <v>0</v>
      </c>
      <c r="H226" s="53"/>
      <c r="I226" s="54"/>
    </row>
    <row r="227" spans="1:9" ht="15.75" customHeight="1" x14ac:dyDescent="0.25">
      <c r="A227" s="72"/>
      <c r="B227" s="86" t="s">
        <v>171</v>
      </c>
      <c r="C227" s="81" t="s">
        <v>23</v>
      </c>
      <c r="D227" s="112">
        <v>8</v>
      </c>
      <c r="E227" s="20"/>
      <c r="F227" s="21">
        <f t="shared" si="19"/>
        <v>0</v>
      </c>
      <c r="H227" s="53"/>
      <c r="I227" s="54"/>
    </row>
    <row r="228" spans="1:9" ht="15.75" customHeight="1" x14ac:dyDescent="0.25">
      <c r="A228" s="72"/>
      <c r="B228" s="86" t="s">
        <v>172</v>
      </c>
      <c r="C228" s="81" t="s">
        <v>23</v>
      </c>
      <c r="D228" s="112">
        <v>2</v>
      </c>
      <c r="E228" s="20"/>
      <c r="F228" s="21">
        <f t="shared" si="19"/>
        <v>0</v>
      </c>
      <c r="H228" s="53"/>
      <c r="I228" s="54"/>
    </row>
    <row r="229" spans="1:9" ht="15.75" customHeight="1" x14ac:dyDescent="0.25">
      <c r="A229" s="72"/>
      <c r="B229" s="86" t="s">
        <v>173</v>
      </c>
      <c r="C229" s="81" t="s">
        <v>23</v>
      </c>
      <c r="D229" s="112">
        <v>8</v>
      </c>
      <c r="E229" s="20"/>
      <c r="F229" s="21">
        <f t="shared" si="19"/>
        <v>0</v>
      </c>
      <c r="H229" s="53"/>
      <c r="I229" s="54"/>
    </row>
    <row r="230" spans="1:9" ht="15.75" customHeight="1" x14ac:dyDescent="0.25">
      <c r="A230" s="72"/>
      <c r="B230" s="86" t="s">
        <v>174</v>
      </c>
      <c r="C230" s="81" t="s">
        <v>23</v>
      </c>
      <c r="D230" s="112">
        <v>2</v>
      </c>
      <c r="E230" s="20"/>
      <c r="F230" s="21">
        <f t="shared" si="19"/>
        <v>0</v>
      </c>
      <c r="H230" s="53"/>
      <c r="I230" s="54"/>
    </row>
    <row r="231" spans="1:9" ht="15.75" customHeight="1" x14ac:dyDescent="0.25">
      <c r="A231" s="72"/>
      <c r="B231" s="86" t="s">
        <v>175</v>
      </c>
      <c r="C231" s="81" t="s">
        <v>23</v>
      </c>
      <c r="D231" s="112">
        <v>8</v>
      </c>
      <c r="E231" s="20"/>
      <c r="F231" s="21">
        <f t="shared" si="19"/>
        <v>0</v>
      </c>
      <c r="H231" s="53"/>
      <c r="I231" s="54"/>
    </row>
    <row r="232" spans="1:9" ht="15.75" customHeight="1" x14ac:dyDescent="0.25">
      <c r="A232" s="72"/>
      <c r="B232" s="86" t="s">
        <v>176</v>
      </c>
      <c r="C232" s="81" t="s">
        <v>23</v>
      </c>
      <c r="D232" s="112">
        <v>1</v>
      </c>
      <c r="E232" s="20"/>
      <c r="F232" s="21">
        <f t="shared" si="19"/>
        <v>0</v>
      </c>
      <c r="H232" s="53"/>
      <c r="I232" s="54"/>
    </row>
    <row r="233" spans="1:9" ht="15.75" customHeight="1" x14ac:dyDescent="0.25">
      <c r="A233" s="72"/>
      <c r="B233" s="86" t="s">
        <v>177</v>
      </c>
      <c r="C233" s="81" t="s">
        <v>23</v>
      </c>
      <c r="D233" s="112">
        <v>7</v>
      </c>
      <c r="E233" s="20"/>
      <c r="F233" s="21">
        <f t="shared" si="19"/>
        <v>0</v>
      </c>
      <c r="H233" s="53"/>
      <c r="I233" s="54"/>
    </row>
    <row r="234" spans="1:9" ht="15.75" customHeight="1" x14ac:dyDescent="0.25">
      <c r="A234" s="72"/>
      <c r="B234" s="86" t="s">
        <v>178</v>
      </c>
      <c r="C234" s="81" t="s">
        <v>23</v>
      </c>
      <c r="D234" s="112">
        <v>2</v>
      </c>
      <c r="E234" s="20"/>
      <c r="F234" s="21">
        <f t="shared" si="19"/>
        <v>0</v>
      </c>
      <c r="H234" s="53"/>
      <c r="I234" s="54"/>
    </row>
    <row r="235" spans="1:9" ht="15.75" customHeight="1" x14ac:dyDescent="0.25">
      <c r="A235" s="72"/>
      <c r="B235" s="86" t="s">
        <v>179</v>
      </c>
      <c r="C235" s="81" t="s">
        <v>20</v>
      </c>
      <c r="D235" s="112">
        <v>255</v>
      </c>
      <c r="E235" s="20"/>
      <c r="F235" s="21">
        <f t="shared" si="19"/>
        <v>0</v>
      </c>
      <c r="H235" s="53"/>
      <c r="I235" s="54"/>
    </row>
    <row r="236" spans="1:9" ht="15.75" customHeight="1" x14ac:dyDescent="0.25">
      <c r="A236" s="72"/>
      <c r="B236" s="86" t="s">
        <v>180</v>
      </c>
      <c r="C236" s="81" t="s">
        <v>20</v>
      </c>
      <c r="D236" s="112">
        <v>2008</v>
      </c>
      <c r="E236" s="20"/>
      <c r="F236" s="21">
        <f t="shared" si="19"/>
        <v>0</v>
      </c>
      <c r="H236" s="53"/>
      <c r="I236" s="54"/>
    </row>
    <row r="237" spans="1:9" ht="15.75" customHeight="1" x14ac:dyDescent="0.25">
      <c r="A237" s="72"/>
      <c r="B237" s="86" t="s">
        <v>181</v>
      </c>
      <c r="C237" s="81" t="s">
        <v>20</v>
      </c>
      <c r="D237" s="112">
        <v>230</v>
      </c>
      <c r="E237" s="20"/>
      <c r="F237" s="21">
        <f t="shared" si="19"/>
        <v>0</v>
      </c>
      <c r="H237" s="53"/>
      <c r="I237" s="54"/>
    </row>
    <row r="238" spans="1:9" ht="15.75" customHeight="1" x14ac:dyDescent="0.25">
      <c r="A238" s="72"/>
      <c r="B238" s="86" t="s">
        <v>182</v>
      </c>
      <c r="C238" s="81" t="s">
        <v>23</v>
      </c>
      <c r="D238" s="112">
        <v>1</v>
      </c>
      <c r="E238" s="20"/>
      <c r="F238" s="21">
        <f t="shared" si="19"/>
        <v>0</v>
      </c>
      <c r="H238" s="53"/>
      <c r="I238" s="54"/>
    </row>
    <row r="239" spans="1:9" ht="15.75" customHeight="1" x14ac:dyDescent="0.25">
      <c r="A239" s="72"/>
      <c r="B239" s="86" t="s">
        <v>183</v>
      </c>
      <c r="C239" s="81" t="s">
        <v>23</v>
      </c>
      <c r="D239" s="112">
        <v>2</v>
      </c>
      <c r="E239" s="20"/>
      <c r="F239" s="21">
        <f t="shared" si="19"/>
        <v>0</v>
      </c>
      <c r="H239" s="53"/>
      <c r="I239" s="54"/>
    </row>
    <row r="240" spans="1:9" ht="15.75" customHeight="1" x14ac:dyDescent="0.25">
      <c r="A240" s="72"/>
      <c r="B240" s="86" t="s">
        <v>184</v>
      </c>
      <c r="C240" s="81" t="s">
        <v>23</v>
      </c>
      <c r="D240" s="112">
        <v>2</v>
      </c>
      <c r="E240" s="20"/>
      <c r="F240" s="21">
        <f t="shared" si="19"/>
        <v>0</v>
      </c>
      <c r="H240" s="53"/>
      <c r="I240" s="54"/>
    </row>
    <row r="241" spans="1:9" ht="15.75" customHeight="1" x14ac:dyDescent="0.25">
      <c r="A241" s="72"/>
      <c r="B241" s="86" t="s">
        <v>185</v>
      </c>
      <c r="C241" s="81" t="s">
        <v>23</v>
      </c>
      <c r="D241" s="112">
        <v>2</v>
      </c>
      <c r="E241" s="20"/>
      <c r="F241" s="21">
        <f t="shared" si="19"/>
        <v>0</v>
      </c>
      <c r="H241" s="53"/>
      <c r="I241" s="54"/>
    </row>
    <row r="242" spans="1:9" ht="15.75" customHeight="1" x14ac:dyDescent="0.25">
      <c r="A242" s="72"/>
      <c r="B242" s="86" t="s">
        <v>186</v>
      </c>
      <c r="C242" s="81" t="s">
        <v>23</v>
      </c>
      <c r="D242" s="112">
        <v>1</v>
      </c>
      <c r="E242" s="20"/>
      <c r="F242" s="21">
        <f t="shared" si="19"/>
        <v>0</v>
      </c>
      <c r="H242" s="53"/>
      <c r="I242" s="54"/>
    </row>
    <row r="243" spans="1:9" ht="15.75" customHeight="1" x14ac:dyDescent="0.25">
      <c r="A243" s="72"/>
      <c r="B243" s="86" t="s">
        <v>187</v>
      </c>
      <c r="C243" s="81" t="s">
        <v>188</v>
      </c>
      <c r="D243" s="112">
        <v>28</v>
      </c>
      <c r="E243" s="20"/>
      <c r="F243" s="21">
        <f t="shared" si="19"/>
        <v>0</v>
      </c>
      <c r="H243" s="53"/>
      <c r="I243" s="54"/>
    </row>
    <row r="244" spans="1:9" ht="15.75" customHeight="1" x14ac:dyDescent="0.25">
      <c r="A244" s="72"/>
      <c r="B244" s="86" t="s">
        <v>189</v>
      </c>
      <c r="C244" s="81" t="s">
        <v>20</v>
      </c>
      <c r="D244" s="112">
        <v>70</v>
      </c>
      <c r="E244" s="20"/>
      <c r="F244" s="21">
        <f t="shared" si="19"/>
        <v>0</v>
      </c>
      <c r="H244" s="53"/>
      <c r="I244" s="54"/>
    </row>
    <row r="245" spans="1:9" ht="15.75" customHeight="1" x14ac:dyDescent="0.25">
      <c r="A245" s="72"/>
      <c r="B245" s="86" t="s">
        <v>190</v>
      </c>
      <c r="C245" s="81" t="s">
        <v>23</v>
      </c>
      <c r="D245" s="112">
        <v>1</v>
      </c>
      <c r="E245" s="20"/>
      <c r="F245" s="21">
        <f t="shared" si="19"/>
        <v>0</v>
      </c>
      <c r="H245" s="53"/>
      <c r="I245" s="54"/>
    </row>
    <row r="246" spans="1:9" ht="15.75" customHeight="1" x14ac:dyDescent="0.25">
      <c r="A246" s="72"/>
      <c r="B246" s="86" t="s">
        <v>191</v>
      </c>
      <c r="C246" s="81" t="s">
        <v>23</v>
      </c>
      <c r="D246" s="112">
        <v>1</v>
      </c>
      <c r="E246" s="20"/>
      <c r="F246" s="21">
        <f t="shared" si="19"/>
        <v>0</v>
      </c>
      <c r="H246" s="53"/>
      <c r="I246" s="54"/>
    </row>
    <row r="247" spans="1:9" ht="15.75" customHeight="1" x14ac:dyDescent="0.25">
      <c r="A247" s="72"/>
      <c r="B247" s="86" t="s">
        <v>192</v>
      </c>
      <c r="C247" s="81" t="s">
        <v>23</v>
      </c>
      <c r="D247" s="112">
        <v>1</v>
      </c>
      <c r="E247" s="20"/>
      <c r="F247" s="21">
        <f t="shared" si="19"/>
        <v>0</v>
      </c>
      <c r="H247" s="53"/>
      <c r="I247" s="54"/>
    </row>
    <row r="248" spans="1:9" ht="15.75" customHeight="1" x14ac:dyDescent="0.25">
      <c r="A248" s="72"/>
      <c r="B248" s="86" t="s">
        <v>193</v>
      </c>
      <c r="C248" s="81" t="s">
        <v>188</v>
      </c>
      <c r="D248" s="112">
        <v>5</v>
      </c>
      <c r="E248" s="20"/>
      <c r="F248" s="21">
        <f t="shared" si="19"/>
        <v>0</v>
      </c>
      <c r="H248" s="53"/>
      <c r="I248" s="54"/>
    </row>
    <row r="249" spans="1:9" ht="15.75" customHeight="1" x14ac:dyDescent="0.25">
      <c r="A249" s="72"/>
      <c r="B249" s="86" t="s">
        <v>194</v>
      </c>
      <c r="C249" s="81" t="s">
        <v>23</v>
      </c>
      <c r="D249" s="112">
        <v>3</v>
      </c>
      <c r="E249" s="20"/>
      <c r="F249" s="21">
        <f t="shared" si="19"/>
        <v>0</v>
      </c>
      <c r="H249" s="53"/>
      <c r="I249" s="54"/>
    </row>
    <row r="250" spans="1:9" ht="15.75" customHeight="1" x14ac:dyDescent="0.25">
      <c r="A250" s="72"/>
      <c r="B250" s="86" t="s">
        <v>195</v>
      </c>
      <c r="C250" s="81" t="s">
        <v>23</v>
      </c>
      <c r="D250" s="112">
        <v>2</v>
      </c>
      <c r="E250" s="20"/>
      <c r="F250" s="21">
        <f t="shared" si="19"/>
        <v>0</v>
      </c>
      <c r="H250" s="53"/>
      <c r="I250" s="54"/>
    </row>
    <row r="251" spans="1:9" ht="15.75" customHeight="1" x14ac:dyDescent="0.25">
      <c r="A251" s="72"/>
      <c r="B251" s="86" t="s">
        <v>196</v>
      </c>
      <c r="C251" s="81" t="s">
        <v>20</v>
      </c>
      <c r="D251" s="112">
        <v>765</v>
      </c>
      <c r="E251" s="20"/>
      <c r="F251" s="21">
        <f t="shared" si="19"/>
        <v>0</v>
      </c>
      <c r="H251" s="53"/>
      <c r="I251" s="54"/>
    </row>
    <row r="252" spans="1:9" ht="15.75" customHeight="1" thickBot="1" x14ac:dyDescent="0.3">
      <c r="A252" s="33"/>
      <c r="B252" s="133" t="s">
        <v>197</v>
      </c>
      <c r="C252" s="134" t="s">
        <v>20</v>
      </c>
      <c r="D252" s="113">
        <v>516</v>
      </c>
      <c r="E252" s="23"/>
      <c r="F252" s="26">
        <f>$D252*E252</f>
        <v>0</v>
      </c>
      <c r="H252" s="53"/>
      <c r="I252" s="54"/>
    </row>
    <row r="253" spans="1:9" ht="15.75" customHeight="1" x14ac:dyDescent="0.25">
      <c r="A253" s="12"/>
      <c r="B253" s="135" t="s">
        <v>204</v>
      </c>
      <c r="C253" s="98"/>
      <c r="D253" s="136"/>
      <c r="E253" s="137" t="s">
        <v>8</v>
      </c>
      <c r="F253" s="16">
        <f>SUM(F254:F267)</f>
        <v>0</v>
      </c>
      <c r="H253" s="53"/>
      <c r="I253" s="54"/>
    </row>
    <row r="254" spans="1:9" ht="15.75" customHeight="1" x14ac:dyDescent="0.25">
      <c r="A254" s="72"/>
      <c r="B254" s="129" t="s">
        <v>138</v>
      </c>
      <c r="C254" s="130" t="s">
        <v>9</v>
      </c>
      <c r="D254" s="131">
        <v>1</v>
      </c>
      <c r="E254" s="132"/>
      <c r="F254" s="21">
        <f t="shared" ref="F254:F267" si="20">$D254*E254</f>
        <v>0</v>
      </c>
      <c r="H254" s="53"/>
      <c r="I254" s="54"/>
    </row>
    <row r="255" spans="1:9" ht="15.75" customHeight="1" x14ac:dyDescent="0.25">
      <c r="A255" s="72"/>
      <c r="B255" s="129" t="s">
        <v>209</v>
      </c>
      <c r="C255" s="130" t="s">
        <v>14</v>
      </c>
      <c r="D255" s="131">
        <v>1300</v>
      </c>
      <c r="E255" s="132"/>
      <c r="F255" s="21">
        <f t="shared" si="20"/>
        <v>0</v>
      </c>
      <c r="H255" s="53"/>
      <c r="I255" s="54"/>
    </row>
    <row r="256" spans="1:9" ht="15.75" customHeight="1" x14ac:dyDescent="0.25">
      <c r="A256" s="72"/>
      <c r="B256" s="129" t="s">
        <v>211</v>
      </c>
      <c r="C256" s="130" t="s">
        <v>14</v>
      </c>
      <c r="D256" s="131">
        <v>1300</v>
      </c>
      <c r="E256" s="132"/>
      <c r="F256" s="21">
        <f t="shared" si="20"/>
        <v>0</v>
      </c>
      <c r="H256" s="53"/>
      <c r="I256" s="54"/>
    </row>
    <row r="257" spans="1:9" ht="15.75" customHeight="1" x14ac:dyDescent="0.25">
      <c r="A257" s="72"/>
      <c r="B257" s="129" t="s">
        <v>212</v>
      </c>
      <c r="C257" s="130" t="s">
        <v>14</v>
      </c>
      <c r="D257" s="131">
        <v>1300</v>
      </c>
      <c r="E257" s="132"/>
      <c r="F257" s="21">
        <f t="shared" si="20"/>
        <v>0</v>
      </c>
      <c r="H257" s="53"/>
      <c r="I257" s="54"/>
    </row>
    <row r="258" spans="1:9" ht="15.75" customHeight="1" x14ac:dyDescent="0.25">
      <c r="A258" s="72"/>
      <c r="B258" s="129" t="s">
        <v>213</v>
      </c>
      <c r="C258" s="130" t="s">
        <v>14</v>
      </c>
      <c r="D258" s="131">
        <v>1300</v>
      </c>
      <c r="E258" s="132"/>
      <c r="F258" s="21">
        <f t="shared" si="20"/>
        <v>0</v>
      </c>
      <c r="H258" s="53"/>
      <c r="I258" s="54"/>
    </row>
    <row r="259" spans="1:9" ht="15.75" customHeight="1" x14ac:dyDescent="0.25">
      <c r="A259" s="72"/>
      <c r="B259" s="129" t="s">
        <v>214</v>
      </c>
      <c r="C259" s="130" t="s">
        <v>14</v>
      </c>
      <c r="D259" s="131">
        <v>5332</v>
      </c>
      <c r="E259" s="132"/>
      <c r="F259" s="21">
        <f t="shared" si="20"/>
        <v>0</v>
      </c>
      <c r="H259" s="53"/>
      <c r="I259" s="54"/>
    </row>
    <row r="260" spans="1:9" ht="15.75" customHeight="1" x14ac:dyDescent="0.25">
      <c r="A260" s="72"/>
      <c r="B260" s="129" t="s">
        <v>215</v>
      </c>
      <c r="C260" s="130" t="s">
        <v>10</v>
      </c>
      <c r="D260" s="131">
        <v>1</v>
      </c>
      <c r="E260" s="132"/>
      <c r="F260" s="21">
        <f t="shared" si="20"/>
        <v>0</v>
      </c>
      <c r="H260" s="53"/>
      <c r="I260" s="54"/>
    </row>
    <row r="261" spans="1:9" ht="15.75" customHeight="1" x14ac:dyDescent="0.25">
      <c r="A261" s="72"/>
      <c r="B261" s="129" t="s">
        <v>142</v>
      </c>
      <c r="C261" s="130" t="s">
        <v>143</v>
      </c>
      <c r="D261" s="131">
        <v>3</v>
      </c>
      <c r="E261" s="132"/>
      <c r="F261" s="21">
        <f t="shared" si="20"/>
        <v>0</v>
      </c>
      <c r="H261" s="53"/>
      <c r="I261" s="54"/>
    </row>
    <row r="262" spans="1:9" ht="15.75" customHeight="1" x14ac:dyDescent="0.25">
      <c r="A262" s="72"/>
      <c r="B262" s="129" t="s">
        <v>216</v>
      </c>
      <c r="C262" s="130" t="s">
        <v>12</v>
      </c>
      <c r="D262" s="131">
        <v>1000</v>
      </c>
      <c r="E262" s="132"/>
      <c r="F262" s="21">
        <f t="shared" si="20"/>
        <v>0</v>
      </c>
      <c r="H262" s="53"/>
      <c r="I262" s="54"/>
    </row>
    <row r="263" spans="1:9" ht="15.75" customHeight="1" x14ac:dyDescent="0.25">
      <c r="A263" s="72"/>
      <c r="B263" s="129" t="s">
        <v>217</v>
      </c>
      <c r="C263" s="130" t="s">
        <v>12</v>
      </c>
      <c r="D263" s="131">
        <v>1000</v>
      </c>
      <c r="E263" s="132"/>
      <c r="F263" s="21">
        <f t="shared" si="20"/>
        <v>0</v>
      </c>
      <c r="H263" s="53"/>
      <c r="I263" s="54"/>
    </row>
    <row r="264" spans="1:9" ht="15.75" customHeight="1" x14ac:dyDescent="0.25">
      <c r="A264" s="72"/>
      <c r="B264" s="129" t="s">
        <v>218</v>
      </c>
      <c r="C264" s="130" t="s">
        <v>14</v>
      </c>
      <c r="D264" s="131">
        <v>2200</v>
      </c>
      <c r="E264" s="132"/>
      <c r="F264" s="21">
        <f t="shared" si="20"/>
        <v>0</v>
      </c>
      <c r="H264" s="53"/>
      <c r="I264" s="54"/>
    </row>
    <row r="265" spans="1:9" ht="15.75" customHeight="1" x14ac:dyDescent="0.25">
      <c r="A265" s="72"/>
      <c r="B265" s="129" t="s">
        <v>210</v>
      </c>
      <c r="C265" s="130" t="s">
        <v>10</v>
      </c>
      <c r="D265" s="131">
        <v>1</v>
      </c>
      <c r="E265" s="132"/>
      <c r="F265" s="21">
        <f t="shared" si="20"/>
        <v>0</v>
      </c>
      <c r="H265" s="53"/>
      <c r="I265" s="54"/>
    </row>
    <row r="266" spans="1:9" ht="15.75" customHeight="1" x14ac:dyDescent="0.25">
      <c r="A266" s="72"/>
      <c r="B266" s="129" t="s">
        <v>221</v>
      </c>
      <c r="C266" s="130" t="s">
        <v>14</v>
      </c>
      <c r="D266" s="131">
        <v>2200</v>
      </c>
      <c r="E266" s="132"/>
      <c r="F266" s="21">
        <f t="shared" si="20"/>
        <v>0</v>
      </c>
      <c r="H266" s="53"/>
      <c r="I266" s="54"/>
    </row>
    <row r="267" spans="1:9" ht="15.75" customHeight="1" thickBot="1" x14ac:dyDescent="0.3">
      <c r="A267" s="72"/>
      <c r="B267" s="129" t="s">
        <v>219</v>
      </c>
      <c r="C267" s="130" t="s">
        <v>220</v>
      </c>
      <c r="D267" s="131">
        <v>140</v>
      </c>
      <c r="E267" s="132"/>
      <c r="F267" s="26">
        <f t="shared" si="20"/>
        <v>0</v>
      </c>
      <c r="H267" s="53"/>
      <c r="I267" s="54"/>
    </row>
    <row r="268" spans="1:9" ht="15.75" customHeight="1" x14ac:dyDescent="0.25">
      <c r="A268" s="40"/>
      <c r="B268" s="13" t="s">
        <v>30</v>
      </c>
      <c r="C268" s="41"/>
      <c r="D268" s="121"/>
      <c r="E268" s="15" t="s">
        <v>8</v>
      </c>
      <c r="F268" s="16">
        <f>SUM(F269:F273)</f>
        <v>0</v>
      </c>
      <c r="H268" s="53"/>
      <c r="I268" s="54"/>
    </row>
    <row r="269" spans="1:9" ht="15.75" customHeight="1" x14ac:dyDescent="0.25">
      <c r="A269" s="46"/>
      <c r="B269" s="43" t="s">
        <v>222</v>
      </c>
      <c r="C269" s="44" t="s">
        <v>20</v>
      </c>
      <c r="D269" s="112">
        <v>30</v>
      </c>
      <c r="E269" s="23"/>
      <c r="F269" s="21">
        <f>$D269*E269</f>
        <v>0</v>
      </c>
      <c r="H269" s="53"/>
      <c r="I269" s="54"/>
    </row>
    <row r="270" spans="1:9" ht="15.75" customHeight="1" x14ac:dyDescent="0.25">
      <c r="A270" s="46"/>
      <c r="B270" s="43" t="s">
        <v>223</v>
      </c>
      <c r="C270" s="44" t="s">
        <v>20</v>
      </c>
      <c r="D270" s="112">
        <v>65</v>
      </c>
      <c r="E270" s="23"/>
      <c r="F270" s="21">
        <f>$D270*E270</f>
        <v>0</v>
      </c>
      <c r="H270" s="53"/>
      <c r="I270" s="54"/>
    </row>
    <row r="271" spans="1:9" ht="15.75" customHeight="1" x14ac:dyDescent="0.25">
      <c r="A271" s="42"/>
      <c r="B271" s="43" t="s">
        <v>224</v>
      </c>
      <c r="C271" s="44" t="s">
        <v>20</v>
      </c>
      <c r="D271" s="112">
        <v>335</v>
      </c>
      <c r="E271" s="23"/>
      <c r="F271" s="21">
        <f>$D271*E271</f>
        <v>0</v>
      </c>
      <c r="H271" s="53"/>
      <c r="I271" s="56"/>
    </row>
    <row r="272" spans="1:9" ht="15.75" customHeight="1" x14ac:dyDescent="0.25">
      <c r="A272" s="128"/>
      <c r="B272" s="24" t="s">
        <v>225</v>
      </c>
      <c r="C272" s="44" t="s">
        <v>20</v>
      </c>
      <c r="D272" s="112">
        <v>50</v>
      </c>
      <c r="E272" s="23"/>
      <c r="F272" s="21">
        <f>$D272*E272</f>
        <v>0</v>
      </c>
      <c r="H272" s="53"/>
      <c r="I272" s="56"/>
    </row>
    <row r="273" spans="1:9" ht="15.75" customHeight="1" thickBot="1" x14ac:dyDescent="0.3">
      <c r="A273" s="49"/>
      <c r="B273" s="45" t="s">
        <v>226</v>
      </c>
      <c r="C273" s="50" t="s">
        <v>20</v>
      </c>
      <c r="D273" s="122">
        <v>470</v>
      </c>
      <c r="E273" s="29"/>
      <c r="F273" s="30">
        <f>$D273*E273</f>
        <v>0</v>
      </c>
      <c r="H273" s="63"/>
      <c r="I273" s="64"/>
    </row>
    <row r="274" spans="1:9" ht="15.6" customHeight="1" x14ac:dyDescent="0.25">
      <c r="A274" s="51"/>
      <c r="C274" s="52"/>
      <c r="D274" s="107"/>
      <c r="E274" s="53"/>
      <c r="F274" s="54"/>
    </row>
    <row r="275" spans="1:9" ht="15.75" customHeight="1" thickBot="1" x14ac:dyDescent="0.3">
      <c r="A275" s="51"/>
      <c r="B275" s="32"/>
      <c r="C275" s="55"/>
      <c r="D275" s="108"/>
      <c r="E275" s="53"/>
      <c r="F275" s="56"/>
    </row>
    <row r="276" spans="1:9" ht="15.75" customHeight="1" thickBot="1" x14ac:dyDescent="0.3">
      <c r="A276" s="57"/>
      <c r="B276" s="58" t="s">
        <v>31</v>
      </c>
      <c r="C276" s="59"/>
      <c r="D276" s="109"/>
      <c r="E276" s="60"/>
      <c r="F276" s="61">
        <f>SUM(F6+F18+F25+F46+F154+F173+F192+F253+F268)</f>
        <v>0</v>
      </c>
    </row>
    <row r="277" spans="1:9" ht="15.75" customHeight="1" x14ac:dyDescent="0.25">
      <c r="A277" s="51"/>
      <c r="B277" s="32"/>
      <c r="D277" s="107"/>
      <c r="E277" s="63"/>
      <c r="F277" s="64"/>
    </row>
    <row r="278" spans="1:9" ht="15.75" customHeight="1" x14ac:dyDescent="0.25">
      <c r="A278" s="51"/>
      <c r="C278" s="52"/>
      <c r="D278" s="107"/>
      <c r="E278" s="53"/>
      <c r="F278" s="54"/>
    </row>
    <row r="279" spans="1:9" ht="15.75" customHeight="1" x14ac:dyDescent="0.25">
      <c r="A279" s="51"/>
      <c r="C279" s="52"/>
      <c r="D279" s="107"/>
      <c r="E279" s="53"/>
      <c r="F279" s="54"/>
    </row>
    <row r="280" spans="1:9" ht="15.75" customHeight="1" x14ac:dyDescent="0.25">
      <c r="A280" s="65"/>
      <c r="B280" s="66"/>
      <c r="C280" s="55"/>
      <c r="D280" s="108"/>
    </row>
    <row r="281" spans="1:9" ht="15.75" customHeight="1" x14ac:dyDescent="0.25">
      <c r="A281" s="67"/>
      <c r="B281" s="68" t="s">
        <v>32</v>
      </c>
      <c r="C281" s="69"/>
      <c r="D281" s="110"/>
      <c r="E281" s="145" t="s">
        <v>33</v>
      </c>
      <c r="F281" s="146"/>
    </row>
    <row r="282" spans="1:9" ht="15.75" customHeight="1" x14ac:dyDescent="0.25">
      <c r="A282" s="70"/>
      <c r="B282" s="147" t="s">
        <v>42</v>
      </c>
      <c r="C282" s="148"/>
      <c r="D282" s="149"/>
      <c r="E282" s="143" t="s">
        <v>34</v>
      </c>
      <c r="F282" s="144"/>
    </row>
    <row r="283" spans="1:9" ht="15.75" customHeight="1" x14ac:dyDescent="0.25">
      <c r="A283" s="70"/>
      <c r="B283" s="150"/>
      <c r="C283" s="151"/>
      <c r="D283" s="152"/>
      <c r="E283" s="143" t="s">
        <v>35</v>
      </c>
      <c r="F283" s="144"/>
    </row>
    <row r="284" spans="1:9" ht="15.75" customHeight="1" x14ac:dyDescent="0.25">
      <c r="A284" s="70"/>
      <c r="B284" s="153" t="s">
        <v>41</v>
      </c>
      <c r="C284" s="154"/>
      <c r="D284" s="155"/>
      <c r="E284" s="143" t="s">
        <v>36</v>
      </c>
      <c r="F284" s="144"/>
    </row>
    <row r="285" spans="1:9" ht="15.75" customHeight="1" x14ac:dyDescent="0.25">
      <c r="A285" s="70"/>
      <c r="B285" s="159"/>
      <c r="C285" s="160"/>
      <c r="D285" s="161"/>
      <c r="E285" s="143"/>
      <c r="F285" s="144"/>
    </row>
    <row r="286" spans="1:9" ht="15.75" customHeight="1" x14ac:dyDescent="0.25">
      <c r="A286" s="70"/>
      <c r="B286" s="153" t="s">
        <v>43</v>
      </c>
      <c r="C286" s="154"/>
      <c r="D286" s="155"/>
      <c r="E286" s="143"/>
      <c r="F286" s="144"/>
    </row>
    <row r="287" spans="1:9" ht="15.75" customHeight="1" x14ac:dyDescent="0.25">
      <c r="A287" s="70"/>
      <c r="B287" s="156"/>
      <c r="C287" s="157"/>
      <c r="D287" s="158"/>
      <c r="E287" s="143"/>
      <c r="F287" s="144"/>
    </row>
    <row r="288" spans="1:9" ht="15.75" customHeight="1" x14ac:dyDescent="0.25">
      <c r="A288" s="70"/>
      <c r="B288" s="78"/>
      <c r="C288" s="79"/>
      <c r="D288" s="80"/>
      <c r="E288" s="143"/>
      <c r="F288" s="144"/>
    </row>
    <row r="289" spans="4:4" ht="15.75" customHeight="1" x14ac:dyDescent="0.25">
      <c r="D289" s="107"/>
    </row>
    <row r="290" spans="4:4" ht="15.75" customHeight="1" x14ac:dyDescent="0.25">
      <c r="D290" s="107"/>
    </row>
    <row r="291" spans="4:4" ht="15.75" customHeight="1" x14ac:dyDescent="0.25">
      <c r="D291" s="107"/>
    </row>
    <row r="292" spans="4:4" ht="15.75" customHeight="1" x14ac:dyDescent="0.25">
      <c r="D292" s="107"/>
    </row>
    <row r="293" spans="4:4" ht="15.75" customHeight="1" x14ac:dyDescent="0.25">
      <c r="D293" s="107"/>
    </row>
    <row r="294" spans="4:4" ht="15.75" customHeight="1" x14ac:dyDescent="0.25">
      <c r="D294" s="107"/>
    </row>
    <row r="295" spans="4:4" ht="15.75" customHeight="1" x14ac:dyDescent="0.25">
      <c r="D295" s="107"/>
    </row>
    <row r="296" spans="4:4" ht="15.75" customHeight="1" x14ac:dyDescent="0.25">
      <c r="D296" s="107"/>
    </row>
    <row r="297" spans="4:4" ht="15.75" customHeight="1" x14ac:dyDescent="0.25">
      <c r="D297" s="107"/>
    </row>
    <row r="298" spans="4:4" ht="15.75" customHeight="1" x14ac:dyDescent="0.25">
      <c r="D298" s="107"/>
    </row>
    <row r="299" spans="4:4" ht="15.75" customHeight="1" x14ac:dyDescent="0.25">
      <c r="D299" s="107"/>
    </row>
    <row r="300" spans="4:4" ht="15.75" customHeight="1" x14ac:dyDescent="0.25">
      <c r="D300" s="107"/>
    </row>
    <row r="301" spans="4:4" ht="15.75" customHeight="1" x14ac:dyDescent="0.25">
      <c r="D301" s="107"/>
    </row>
    <row r="302" spans="4:4" ht="15.75" customHeight="1" x14ac:dyDescent="0.25">
      <c r="D302" s="107"/>
    </row>
    <row r="303" spans="4:4" ht="15.75" customHeight="1" x14ac:dyDescent="0.25">
      <c r="D303" s="107"/>
    </row>
    <row r="304" spans="4:4" ht="15.75" customHeight="1" x14ac:dyDescent="0.25">
      <c r="D304" s="107"/>
    </row>
    <row r="305" spans="4:4" ht="15.75" customHeight="1" x14ac:dyDescent="0.25">
      <c r="D305" s="107"/>
    </row>
    <row r="306" spans="4:4" ht="15.75" customHeight="1" x14ac:dyDescent="0.25">
      <c r="D306" s="107"/>
    </row>
    <row r="307" spans="4:4" ht="15.75" customHeight="1" x14ac:dyDescent="0.25">
      <c r="D307" s="107"/>
    </row>
    <row r="308" spans="4:4" ht="15.75" customHeight="1" x14ac:dyDescent="0.25">
      <c r="D308" s="107"/>
    </row>
    <row r="309" spans="4:4" ht="15.75" customHeight="1" x14ac:dyDescent="0.25">
      <c r="D309" s="107"/>
    </row>
    <row r="310" spans="4:4" ht="15.75" customHeight="1" x14ac:dyDescent="0.25">
      <c r="D310" s="107"/>
    </row>
    <row r="311" spans="4:4" ht="15.75" customHeight="1" x14ac:dyDescent="0.25">
      <c r="D311" s="107"/>
    </row>
    <row r="312" spans="4:4" ht="15.75" customHeight="1" x14ac:dyDescent="0.25">
      <c r="D312" s="107"/>
    </row>
    <row r="313" spans="4:4" ht="15.75" customHeight="1" x14ac:dyDescent="0.25">
      <c r="D313" s="107"/>
    </row>
    <row r="314" spans="4:4" ht="15.75" customHeight="1" x14ac:dyDescent="0.25">
      <c r="D314" s="107"/>
    </row>
    <row r="315" spans="4:4" ht="15.75" customHeight="1" x14ac:dyDescent="0.25">
      <c r="D315" s="107"/>
    </row>
    <row r="316" spans="4:4" ht="15.75" customHeight="1" x14ac:dyDescent="0.25">
      <c r="D316" s="107"/>
    </row>
    <row r="317" spans="4:4" ht="15.75" customHeight="1" x14ac:dyDescent="0.25">
      <c r="D317" s="107"/>
    </row>
    <row r="318" spans="4:4" ht="15.75" customHeight="1" x14ac:dyDescent="0.25">
      <c r="D318" s="107"/>
    </row>
    <row r="319" spans="4:4" ht="15.75" customHeight="1" x14ac:dyDescent="0.25">
      <c r="D319" s="107"/>
    </row>
    <row r="320" spans="4:4" ht="15.75" customHeight="1" x14ac:dyDescent="0.25">
      <c r="D320" s="107"/>
    </row>
    <row r="321" spans="4:4" ht="15.75" customHeight="1" x14ac:dyDescent="0.25">
      <c r="D321" s="107"/>
    </row>
    <row r="322" spans="4:4" ht="15.75" customHeight="1" x14ac:dyDescent="0.25">
      <c r="D322" s="107"/>
    </row>
    <row r="323" spans="4:4" ht="15.75" customHeight="1" x14ac:dyDescent="0.25">
      <c r="D323" s="107"/>
    </row>
    <row r="324" spans="4:4" ht="15.75" customHeight="1" x14ac:dyDescent="0.25">
      <c r="D324" s="107"/>
    </row>
    <row r="325" spans="4:4" ht="15.75" customHeight="1" x14ac:dyDescent="0.25">
      <c r="D325" s="107"/>
    </row>
    <row r="326" spans="4:4" ht="15.75" customHeight="1" x14ac:dyDescent="0.25">
      <c r="D326" s="107"/>
    </row>
    <row r="327" spans="4:4" ht="15.75" customHeight="1" x14ac:dyDescent="0.25">
      <c r="D327" s="107"/>
    </row>
    <row r="328" spans="4:4" ht="15.75" customHeight="1" x14ac:dyDescent="0.25">
      <c r="D328" s="107"/>
    </row>
    <row r="329" spans="4:4" ht="15.75" customHeight="1" x14ac:dyDescent="0.25">
      <c r="D329" s="107"/>
    </row>
    <row r="330" spans="4:4" ht="15.75" customHeight="1" x14ac:dyDescent="0.25">
      <c r="D330" s="107"/>
    </row>
    <row r="331" spans="4:4" ht="15.75" customHeight="1" x14ac:dyDescent="0.25">
      <c r="D331" s="107"/>
    </row>
    <row r="332" spans="4:4" ht="15.75" customHeight="1" x14ac:dyDescent="0.25">
      <c r="D332" s="107"/>
    </row>
    <row r="333" spans="4:4" ht="15.75" customHeight="1" x14ac:dyDescent="0.25">
      <c r="D333" s="107"/>
    </row>
    <row r="334" spans="4:4" ht="15.75" customHeight="1" x14ac:dyDescent="0.25">
      <c r="D334" s="107"/>
    </row>
    <row r="335" spans="4:4" ht="15.75" customHeight="1" x14ac:dyDescent="0.25">
      <c r="D335" s="107"/>
    </row>
    <row r="336" spans="4:4" ht="15.75" customHeight="1" x14ac:dyDescent="0.25">
      <c r="D336" s="107"/>
    </row>
    <row r="337" spans="4:4" ht="15.75" customHeight="1" x14ac:dyDescent="0.25">
      <c r="D337" s="107"/>
    </row>
    <row r="338" spans="4:4" ht="15.75" customHeight="1" x14ac:dyDescent="0.25">
      <c r="D338" s="107"/>
    </row>
    <row r="339" spans="4:4" ht="15.75" customHeight="1" x14ac:dyDescent="0.25">
      <c r="D339" s="107"/>
    </row>
    <row r="340" spans="4:4" ht="15.75" customHeight="1" x14ac:dyDescent="0.25">
      <c r="D340" s="107"/>
    </row>
    <row r="341" spans="4:4" ht="15.75" customHeight="1" x14ac:dyDescent="0.25">
      <c r="D341" s="107"/>
    </row>
    <row r="342" spans="4:4" ht="15.75" customHeight="1" x14ac:dyDescent="0.25">
      <c r="D342" s="107"/>
    </row>
    <row r="343" spans="4:4" ht="15.75" customHeight="1" x14ac:dyDescent="0.25">
      <c r="D343" s="107"/>
    </row>
    <row r="344" spans="4:4" ht="15.75" customHeight="1" x14ac:dyDescent="0.25">
      <c r="D344" s="107"/>
    </row>
    <row r="345" spans="4:4" ht="15.75" customHeight="1" x14ac:dyDescent="0.25">
      <c r="D345" s="107"/>
    </row>
    <row r="346" spans="4:4" ht="15.75" customHeight="1" x14ac:dyDescent="0.25">
      <c r="D346" s="107"/>
    </row>
    <row r="347" spans="4:4" ht="15.75" customHeight="1" x14ac:dyDescent="0.25">
      <c r="D347" s="107"/>
    </row>
    <row r="348" spans="4:4" ht="15.75" customHeight="1" x14ac:dyDescent="0.25">
      <c r="D348" s="107"/>
    </row>
    <row r="349" spans="4:4" ht="15.75" customHeight="1" x14ac:dyDescent="0.25">
      <c r="D349" s="107"/>
    </row>
    <row r="350" spans="4:4" ht="15.75" customHeight="1" x14ac:dyDescent="0.25">
      <c r="D350" s="107"/>
    </row>
    <row r="351" spans="4:4" ht="15.75" customHeight="1" x14ac:dyDescent="0.25">
      <c r="D351" s="107"/>
    </row>
    <row r="352" spans="4:4" ht="15.75" customHeight="1" x14ac:dyDescent="0.25">
      <c r="D352" s="107"/>
    </row>
    <row r="353" spans="2:14" ht="15.75" customHeight="1" x14ac:dyDescent="0.25">
      <c r="D353" s="107"/>
    </row>
    <row r="354" spans="2:14" ht="15.75" customHeight="1" x14ac:dyDescent="0.25">
      <c r="D354" s="107"/>
    </row>
    <row r="355" spans="2:14" ht="15.75" customHeight="1" x14ac:dyDescent="0.25">
      <c r="D355" s="107"/>
    </row>
    <row r="356" spans="2:14" ht="15.75" customHeight="1" x14ac:dyDescent="0.25">
      <c r="D356" s="107"/>
    </row>
    <row r="357" spans="2:14" ht="15.75" customHeight="1" x14ac:dyDescent="0.25">
      <c r="D357" s="107"/>
    </row>
    <row r="358" spans="2:14" ht="15.75" customHeight="1" x14ac:dyDescent="0.25">
      <c r="D358" s="107"/>
    </row>
    <row r="359" spans="2:14" ht="15.75" customHeight="1" x14ac:dyDescent="0.25">
      <c r="D359" s="107"/>
    </row>
    <row r="360" spans="2:14" ht="15.75" customHeight="1" x14ac:dyDescent="0.25">
      <c r="D360" s="107"/>
    </row>
    <row r="361" spans="2:14" ht="15.75" customHeight="1" x14ac:dyDescent="0.25">
      <c r="D361" s="107"/>
    </row>
    <row r="362" spans="2:14" ht="15.75" customHeight="1" x14ac:dyDescent="0.25">
      <c r="D362" s="107"/>
    </row>
    <row r="363" spans="2:14" ht="15.75" customHeight="1" x14ac:dyDescent="0.25">
      <c r="D363" s="107"/>
    </row>
    <row r="364" spans="2:14" ht="15.75" customHeight="1" x14ac:dyDescent="0.25">
      <c r="D364" s="107"/>
    </row>
    <row r="365" spans="2:14" s="71" customFormat="1" ht="15.75" customHeight="1" x14ac:dyDescent="0.25">
      <c r="B365" s="2"/>
      <c r="C365" s="62"/>
      <c r="D365" s="107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2:14" s="71" customFormat="1" ht="15.75" customHeight="1" x14ac:dyDescent="0.25">
      <c r="B366" s="2"/>
      <c r="C366" s="62"/>
      <c r="D366" s="107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2:14" s="71" customFormat="1" ht="15.75" customHeight="1" x14ac:dyDescent="0.25">
      <c r="B367" s="2"/>
      <c r="C367" s="62"/>
      <c r="D367" s="107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2:14" s="71" customFormat="1" ht="15.75" customHeight="1" x14ac:dyDescent="0.25">
      <c r="B368" s="2"/>
      <c r="C368" s="62"/>
      <c r="D368" s="107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2:14" s="71" customFormat="1" ht="15.75" customHeight="1" x14ac:dyDescent="0.25">
      <c r="B369" s="2"/>
      <c r="C369" s="62"/>
      <c r="D369" s="107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2:14" s="71" customFormat="1" ht="15.75" customHeight="1" x14ac:dyDescent="0.25">
      <c r="B370" s="2"/>
      <c r="C370" s="62"/>
      <c r="D370" s="111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2:14" s="71" customFormat="1" ht="15.75" customHeight="1" x14ac:dyDescent="0.25">
      <c r="B371" s="2"/>
      <c r="C371" s="62"/>
      <c r="D371" s="111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2:14" s="71" customFormat="1" ht="15.75" customHeight="1" x14ac:dyDescent="0.25">
      <c r="B372" s="2"/>
      <c r="C372" s="62"/>
      <c r="D372" s="111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2:14" s="71" customFormat="1" ht="15.75" customHeight="1" x14ac:dyDescent="0.25">
      <c r="B373" s="2"/>
      <c r="C373" s="62"/>
      <c r="D373" s="111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2:14" s="71" customFormat="1" ht="15.75" customHeight="1" x14ac:dyDescent="0.25">
      <c r="B374" s="2"/>
      <c r="C374" s="62"/>
      <c r="D374" s="111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2:14" s="71" customFormat="1" ht="15.75" customHeight="1" x14ac:dyDescent="0.25">
      <c r="B375" s="2"/>
      <c r="C375" s="62"/>
      <c r="D375" s="111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2:14" s="71" customFormat="1" ht="15.75" customHeight="1" x14ac:dyDescent="0.25">
      <c r="B376" s="2"/>
      <c r="C376" s="62"/>
      <c r="D376" s="111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2:14" s="71" customFormat="1" ht="15.75" customHeight="1" x14ac:dyDescent="0.25">
      <c r="B377" s="2"/>
      <c r="C377" s="62"/>
      <c r="D377" s="111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2:14" s="71" customFormat="1" ht="15.75" customHeight="1" x14ac:dyDescent="0.25">
      <c r="B378" s="2"/>
      <c r="C378" s="62"/>
      <c r="D378" s="111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2:14" s="71" customFormat="1" ht="15.75" customHeight="1" x14ac:dyDescent="0.25">
      <c r="B379" s="2"/>
      <c r="C379" s="62"/>
      <c r="D379" s="111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2:14" s="71" customFormat="1" ht="15.75" customHeight="1" x14ac:dyDescent="0.25">
      <c r="B380" s="2"/>
      <c r="C380" s="62"/>
      <c r="D380" s="111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2:14" s="71" customFormat="1" ht="15.75" customHeight="1" x14ac:dyDescent="0.25">
      <c r="B381" s="2"/>
      <c r="C381" s="62"/>
      <c r="D381" s="111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2:14" s="71" customFormat="1" ht="15.75" customHeight="1" x14ac:dyDescent="0.25">
      <c r="B382" s="2"/>
      <c r="C382" s="62"/>
      <c r="D382" s="111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2:14" s="71" customFormat="1" ht="15.75" customHeight="1" x14ac:dyDescent="0.25">
      <c r="B383" s="2"/>
      <c r="C383" s="62"/>
      <c r="D383" s="111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2:14" s="71" customFormat="1" ht="15.75" customHeight="1" x14ac:dyDescent="0.25">
      <c r="B384" s="2"/>
      <c r="C384" s="62"/>
      <c r="D384" s="111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2:14" s="71" customFormat="1" ht="15.75" customHeight="1" x14ac:dyDescent="0.25">
      <c r="B385" s="2"/>
      <c r="C385" s="62"/>
      <c r="D385" s="111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2:14" s="71" customFormat="1" ht="15.75" customHeight="1" x14ac:dyDescent="0.25">
      <c r="B386" s="2"/>
      <c r="C386" s="62"/>
      <c r="D386" s="111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2:14" s="71" customFormat="1" ht="15.75" customHeight="1" x14ac:dyDescent="0.25">
      <c r="B387" s="2"/>
      <c r="C387" s="62"/>
      <c r="D387" s="111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2:14" s="71" customFormat="1" ht="15.75" customHeight="1" x14ac:dyDescent="0.25">
      <c r="B388" s="2"/>
      <c r="C388" s="62"/>
      <c r="D388" s="111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2:14" s="71" customFormat="1" ht="15.75" customHeight="1" x14ac:dyDescent="0.25">
      <c r="B389" s="2"/>
      <c r="C389" s="62"/>
      <c r="D389" s="111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2:14" s="71" customFormat="1" ht="15.75" customHeight="1" x14ac:dyDescent="0.25">
      <c r="B390" s="2"/>
      <c r="C390" s="62"/>
      <c r="D390" s="111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2:14" s="71" customFormat="1" ht="15.75" customHeight="1" x14ac:dyDescent="0.25">
      <c r="B391" s="2"/>
      <c r="C391" s="62"/>
      <c r="D391" s="111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2:14" s="71" customFormat="1" ht="15.75" customHeight="1" x14ac:dyDescent="0.25">
      <c r="B392" s="2"/>
      <c r="C392" s="62"/>
      <c r="D392" s="111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2:14" s="71" customFormat="1" ht="15.75" customHeight="1" x14ac:dyDescent="0.25">
      <c r="B393" s="2"/>
      <c r="C393" s="62"/>
      <c r="D393" s="111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2:14" s="71" customFormat="1" ht="15.75" customHeight="1" x14ac:dyDescent="0.25">
      <c r="B394" s="2"/>
      <c r="C394" s="62"/>
      <c r="D394" s="111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2:14" s="71" customFormat="1" ht="15.75" customHeight="1" x14ac:dyDescent="0.25">
      <c r="B395" s="2"/>
      <c r="C395" s="62"/>
      <c r="D395" s="111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2:14" s="71" customFormat="1" ht="15.75" customHeight="1" x14ac:dyDescent="0.25">
      <c r="B396" s="2"/>
      <c r="C396" s="62"/>
      <c r="D396" s="111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2:14" s="71" customFormat="1" ht="15.75" customHeight="1" x14ac:dyDescent="0.25">
      <c r="B397" s="2"/>
      <c r="C397" s="62"/>
      <c r="D397" s="111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2:14" s="71" customFormat="1" ht="15.75" customHeight="1" x14ac:dyDescent="0.25">
      <c r="B398" s="2"/>
      <c r="C398" s="62"/>
      <c r="D398" s="111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2:14" s="71" customFormat="1" ht="15.75" customHeight="1" x14ac:dyDescent="0.25">
      <c r="B399" s="2"/>
      <c r="C399" s="62"/>
      <c r="D399" s="111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2:14" s="71" customFormat="1" ht="15.75" customHeight="1" x14ac:dyDescent="0.25">
      <c r="B400" s="2"/>
      <c r="C400" s="62"/>
      <c r="D400" s="111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2:14" s="71" customFormat="1" ht="15.75" customHeight="1" x14ac:dyDescent="0.25">
      <c r="B401" s="2"/>
      <c r="C401" s="62"/>
      <c r="D401" s="111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2:14" s="71" customFormat="1" ht="15.75" customHeight="1" x14ac:dyDescent="0.25">
      <c r="B402" s="2"/>
      <c r="C402" s="62"/>
      <c r="D402" s="111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2:14" s="71" customFormat="1" ht="15.75" customHeight="1" x14ac:dyDescent="0.25">
      <c r="B403" s="2"/>
      <c r="C403" s="62"/>
      <c r="D403" s="111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2:14" s="71" customFormat="1" ht="15.75" customHeight="1" x14ac:dyDescent="0.25">
      <c r="B404" s="2"/>
      <c r="C404" s="62"/>
      <c r="D404" s="111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2:14" s="71" customFormat="1" ht="15.75" customHeight="1" x14ac:dyDescent="0.25">
      <c r="B405" s="2"/>
      <c r="C405" s="62"/>
      <c r="D405" s="111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2:14" s="71" customFormat="1" ht="15.75" customHeight="1" x14ac:dyDescent="0.25">
      <c r="B406" s="2"/>
      <c r="C406" s="62"/>
      <c r="D406" s="111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2:14" s="71" customFormat="1" ht="15.75" customHeight="1" x14ac:dyDescent="0.25">
      <c r="B407" s="2"/>
      <c r="C407" s="62"/>
      <c r="D407" s="111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2:14" s="71" customFormat="1" ht="15.75" customHeight="1" x14ac:dyDescent="0.25">
      <c r="B408" s="2"/>
      <c r="C408" s="62"/>
      <c r="D408" s="111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2:14" s="71" customFormat="1" ht="15.75" customHeight="1" x14ac:dyDescent="0.25">
      <c r="B409" s="2"/>
      <c r="C409" s="62"/>
      <c r="D409" s="111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2:14" s="71" customFormat="1" ht="15.75" customHeight="1" x14ac:dyDescent="0.25">
      <c r="B410" s="2"/>
      <c r="C410" s="62"/>
      <c r="D410" s="111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2:14" s="71" customFormat="1" ht="15.75" customHeight="1" x14ac:dyDescent="0.25">
      <c r="B411" s="2"/>
      <c r="C411" s="62"/>
      <c r="D411" s="111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2:14" s="71" customFormat="1" ht="15.75" customHeight="1" x14ac:dyDescent="0.25">
      <c r="B412" s="2"/>
      <c r="C412" s="62"/>
      <c r="D412" s="111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2:14" s="71" customFormat="1" ht="15.75" customHeight="1" x14ac:dyDescent="0.25">
      <c r="B413" s="2"/>
      <c r="C413" s="62"/>
      <c r="D413" s="111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2:14" s="71" customFormat="1" ht="15.75" customHeight="1" x14ac:dyDescent="0.25">
      <c r="B414" s="2"/>
      <c r="C414" s="62"/>
      <c r="D414" s="111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2:14" s="71" customFormat="1" ht="15.75" customHeight="1" x14ac:dyDescent="0.25">
      <c r="B415" s="2"/>
      <c r="C415" s="62"/>
      <c r="D415" s="111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2:14" s="71" customFormat="1" ht="15.75" customHeight="1" x14ac:dyDescent="0.25">
      <c r="B416" s="2"/>
      <c r="C416" s="62"/>
      <c r="D416" s="111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2:14" s="71" customFormat="1" ht="15.75" customHeight="1" x14ac:dyDescent="0.25">
      <c r="B417" s="2"/>
      <c r="C417" s="62"/>
      <c r="D417" s="111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2:14" s="71" customFormat="1" ht="15.75" customHeight="1" x14ac:dyDescent="0.25">
      <c r="B418" s="2"/>
      <c r="C418" s="62"/>
      <c r="D418" s="111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2:14" s="71" customFormat="1" ht="15.75" customHeight="1" x14ac:dyDescent="0.25">
      <c r="B419" s="2"/>
      <c r="C419" s="62"/>
      <c r="D419" s="111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2:14" s="71" customFormat="1" ht="15.75" customHeight="1" x14ac:dyDescent="0.25">
      <c r="B420" s="2"/>
      <c r="C420" s="62"/>
      <c r="D420" s="111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2:14" s="71" customFormat="1" ht="15.75" customHeight="1" x14ac:dyDescent="0.25">
      <c r="B421" s="2"/>
      <c r="C421" s="62"/>
      <c r="D421" s="111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2:14" s="71" customFormat="1" ht="15.75" customHeight="1" x14ac:dyDescent="0.25">
      <c r="B422" s="2"/>
      <c r="C422" s="62"/>
      <c r="D422" s="111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2:14" s="71" customFormat="1" ht="15.75" customHeight="1" x14ac:dyDescent="0.25">
      <c r="B423" s="2"/>
      <c r="C423" s="62"/>
      <c r="D423" s="111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2:14" s="71" customFormat="1" ht="15.75" customHeight="1" x14ac:dyDescent="0.25">
      <c r="B424" s="2"/>
      <c r="C424" s="62"/>
      <c r="D424" s="111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2:14" s="71" customFormat="1" ht="15.75" customHeight="1" x14ac:dyDescent="0.25">
      <c r="B425" s="2"/>
      <c r="C425" s="62"/>
      <c r="D425" s="111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2:14" s="71" customFormat="1" ht="15.75" customHeight="1" x14ac:dyDescent="0.25">
      <c r="B426" s="2"/>
      <c r="C426" s="62"/>
      <c r="D426" s="111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2:14" s="71" customFormat="1" ht="15.75" customHeight="1" x14ac:dyDescent="0.25">
      <c r="B427" s="2"/>
      <c r="C427" s="62"/>
      <c r="D427" s="111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2:14" s="71" customFormat="1" ht="15.75" customHeight="1" x14ac:dyDescent="0.25">
      <c r="B428" s="2"/>
      <c r="C428" s="62"/>
      <c r="D428" s="111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2:14" s="71" customFormat="1" ht="15.75" customHeight="1" x14ac:dyDescent="0.25">
      <c r="B429" s="2"/>
      <c r="C429" s="62"/>
      <c r="D429" s="111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2:14" s="71" customFormat="1" ht="15.75" customHeight="1" x14ac:dyDescent="0.25">
      <c r="B430" s="2"/>
      <c r="C430" s="62"/>
      <c r="D430" s="111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2:14" s="71" customFormat="1" ht="15.75" customHeight="1" x14ac:dyDescent="0.25">
      <c r="B431" s="2"/>
      <c r="C431" s="62"/>
      <c r="D431" s="111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2:14" s="71" customFormat="1" ht="15.75" customHeight="1" x14ac:dyDescent="0.25">
      <c r="B432" s="2"/>
      <c r="C432" s="62"/>
      <c r="D432" s="111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2:14" s="71" customFormat="1" ht="15.75" customHeight="1" x14ac:dyDescent="0.25">
      <c r="B433" s="2"/>
      <c r="C433" s="62"/>
      <c r="D433" s="111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2:14" s="71" customFormat="1" ht="15.75" customHeight="1" x14ac:dyDescent="0.25">
      <c r="B434" s="2"/>
      <c r="C434" s="62"/>
      <c r="D434" s="111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2:14" s="71" customFormat="1" ht="15.75" customHeight="1" x14ac:dyDescent="0.25">
      <c r="B435" s="2"/>
      <c r="C435" s="62"/>
      <c r="D435" s="111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2:14" s="71" customFormat="1" ht="15.75" customHeight="1" x14ac:dyDescent="0.25">
      <c r="B436" s="2"/>
      <c r="C436" s="62"/>
      <c r="D436" s="111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2:14" s="71" customFormat="1" ht="15.75" customHeight="1" x14ac:dyDescent="0.25">
      <c r="B437" s="2"/>
      <c r="C437" s="62"/>
      <c r="D437" s="111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2:14" s="71" customFormat="1" ht="15.75" customHeight="1" x14ac:dyDescent="0.25">
      <c r="B438" s="2"/>
      <c r="C438" s="62"/>
      <c r="D438" s="111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2:14" s="71" customFormat="1" ht="15.75" customHeight="1" x14ac:dyDescent="0.25">
      <c r="B439" s="2"/>
      <c r="C439" s="62"/>
      <c r="D439" s="111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2:14" s="71" customFormat="1" ht="15.75" customHeight="1" x14ac:dyDescent="0.25">
      <c r="B440" s="2"/>
      <c r="C440" s="62"/>
      <c r="D440" s="111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2:14" s="71" customFormat="1" ht="15.75" customHeight="1" x14ac:dyDescent="0.25">
      <c r="B441" s="2"/>
      <c r="C441" s="62"/>
      <c r="D441" s="111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2:14" s="71" customFormat="1" ht="15.75" customHeight="1" x14ac:dyDescent="0.25">
      <c r="B442" s="2"/>
      <c r="C442" s="62"/>
      <c r="D442" s="111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2:14" s="71" customFormat="1" ht="15.75" customHeight="1" x14ac:dyDescent="0.25">
      <c r="B443" s="2"/>
      <c r="C443" s="62"/>
      <c r="D443" s="111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2:14" s="71" customFormat="1" ht="15.75" customHeight="1" x14ac:dyDescent="0.25">
      <c r="B444" s="2"/>
      <c r="C444" s="62"/>
      <c r="D444" s="111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2:14" s="71" customFormat="1" ht="15.75" customHeight="1" x14ac:dyDescent="0.25">
      <c r="B445" s="2"/>
      <c r="C445" s="62"/>
      <c r="D445" s="111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2:14" s="71" customFormat="1" ht="15.75" customHeight="1" x14ac:dyDescent="0.25">
      <c r="B446" s="2"/>
      <c r="C446" s="62"/>
      <c r="D446" s="111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2:14" s="71" customFormat="1" ht="15.75" customHeight="1" x14ac:dyDescent="0.25">
      <c r="B447" s="2"/>
      <c r="C447" s="62"/>
      <c r="D447" s="111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2:14" s="71" customFormat="1" ht="15.75" customHeight="1" x14ac:dyDescent="0.25">
      <c r="B448" s="2"/>
      <c r="C448" s="62"/>
      <c r="D448" s="111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2:14" s="71" customFormat="1" ht="15.75" customHeight="1" x14ac:dyDescent="0.25">
      <c r="B449" s="2"/>
      <c r="C449" s="62"/>
      <c r="D449" s="111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2:14" s="71" customFormat="1" ht="15.75" customHeight="1" x14ac:dyDescent="0.25">
      <c r="B450" s="2"/>
      <c r="C450" s="62"/>
      <c r="D450" s="111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2:14" s="71" customFormat="1" ht="15.75" customHeight="1" x14ac:dyDescent="0.25">
      <c r="B451" s="2"/>
      <c r="C451" s="62"/>
      <c r="D451" s="111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2:14" s="71" customFormat="1" ht="15.75" customHeight="1" x14ac:dyDescent="0.25">
      <c r="B452" s="2"/>
      <c r="C452" s="62"/>
      <c r="D452" s="111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2:14" s="71" customFormat="1" ht="15.75" customHeight="1" x14ac:dyDescent="0.25">
      <c r="B453" s="2"/>
      <c r="C453" s="62"/>
      <c r="D453" s="111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2:14" s="71" customFormat="1" ht="15.75" customHeight="1" x14ac:dyDescent="0.25">
      <c r="B454" s="2"/>
      <c r="C454" s="62"/>
      <c r="D454" s="111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2:14" s="71" customFormat="1" ht="15.75" customHeight="1" x14ac:dyDescent="0.25">
      <c r="B455" s="2"/>
      <c r="C455" s="62"/>
      <c r="D455" s="111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2:14" s="71" customFormat="1" ht="15.75" customHeight="1" x14ac:dyDescent="0.25">
      <c r="B456" s="2"/>
      <c r="C456" s="62"/>
      <c r="D456" s="111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2:14" s="71" customFormat="1" ht="15.75" customHeight="1" x14ac:dyDescent="0.25">
      <c r="B457" s="2"/>
      <c r="C457" s="62"/>
      <c r="D457" s="111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2:14" s="71" customFormat="1" ht="15.75" customHeight="1" x14ac:dyDescent="0.25">
      <c r="B458" s="2"/>
      <c r="C458" s="62"/>
      <c r="D458" s="111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2:14" s="71" customFormat="1" ht="15.75" customHeight="1" x14ac:dyDescent="0.25">
      <c r="B459" s="2"/>
      <c r="C459" s="62"/>
      <c r="D459" s="111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2:14" s="71" customFormat="1" ht="15.75" customHeight="1" x14ac:dyDescent="0.25">
      <c r="B460" s="2"/>
      <c r="C460" s="62"/>
      <c r="D460" s="111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2:14" s="71" customFormat="1" ht="15.75" customHeight="1" x14ac:dyDescent="0.25">
      <c r="B461" s="2"/>
      <c r="C461" s="62"/>
      <c r="D461" s="111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2:14" s="71" customFormat="1" ht="15.75" customHeight="1" x14ac:dyDescent="0.25">
      <c r="B462" s="2"/>
      <c r="C462" s="62"/>
      <c r="D462" s="111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2:14" s="71" customFormat="1" ht="15.75" customHeight="1" x14ac:dyDescent="0.25">
      <c r="B463" s="2"/>
      <c r="C463" s="62"/>
      <c r="D463" s="111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2:14" s="71" customFormat="1" ht="15.75" customHeight="1" x14ac:dyDescent="0.25">
      <c r="B464" s="2"/>
      <c r="C464" s="62"/>
      <c r="D464" s="111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2:14" s="71" customFormat="1" ht="15.75" customHeight="1" x14ac:dyDescent="0.25">
      <c r="B465" s="2"/>
      <c r="C465" s="62"/>
      <c r="D465" s="111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2:14" s="71" customFormat="1" ht="15.75" customHeight="1" x14ac:dyDescent="0.25">
      <c r="B466" s="2"/>
      <c r="C466" s="62"/>
      <c r="D466" s="111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2:14" s="71" customFormat="1" ht="15.75" customHeight="1" x14ac:dyDescent="0.25">
      <c r="B467" s="2"/>
      <c r="C467" s="62"/>
      <c r="D467" s="111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2:14" s="71" customFormat="1" ht="15.75" customHeight="1" x14ac:dyDescent="0.25">
      <c r="B468" s="2"/>
      <c r="C468" s="62"/>
      <c r="D468" s="111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2:14" s="71" customFormat="1" ht="15.75" customHeight="1" x14ac:dyDescent="0.25">
      <c r="B469" s="2"/>
      <c r="C469" s="62"/>
      <c r="D469" s="111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2:14" s="71" customFormat="1" ht="15.75" customHeight="1" x14ac:dyDescent="0.25">
      <c r="B470" s="2"/>
      <c r="C470" s="62"/>
      <c r="D470" s="111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2:14" s="71" customFormat="1" ht="15.75" customHeight="1" x14ac:dyDescent="0.25">
      <c r="B471" s="2"/>
      <c r="C471" s="62"/>
      <c r="D471" s="111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2:14" s="71" customFormat="1" ht="15.75" customHeight="1" x14ac:dyDescent="0.25">
      <c r="B472" s="2"/>
      <c r="C472" s="62"/>
      <c r="D472" s="111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2:14" s="71" customFormat="1" ht="15.75" customHeight="1" x14ac:dyDescent="0.25">
      <c r="B473" s="2"/>
      <c r="C473" s="62"/>
      <c r="D473" s="111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2:14" s="71" customFormat="1" ht="15.75" customHeight="1" x14ac:dyDescent="0.25">
      <c r="B474" s="2"/>
      <c r="C474" s="62"/>
      <c r="D474" s="111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2:14" s="71" customFormat="1" ht="15.75" customHeight="1" x14ac:dyDescent="0.25">
      <c r="B475" s="2"/>
      <c r="C475" s="62"/>
      <c r="D475" s="111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2:14" s="71" customFormat="1" ht="15.75" customHeight="1" x14ac:dyDescent="0.25">
      <c r="B476" s="2"/>
      <c r="C476" s="62"/>
      <c r="D476" s="111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2:14" s="71" customFormat="1" ht="15.75" customHeight="1" x14ac:dyDescent="0.25">
      <c r="B477" s="2"/>
      <c r="C477" s="62"/>
      <c r="D477" s="111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2:14" s="71" customFormat="1" ht="15.75" customHeight="1" x14ac:dyDescent="0.25">
      <c r="B478" s="2"/>
      <c r="C478" s="62"/>
      <c r="D478" s="111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2:14" s="71" customFormat="1" ht="15.75" customHeight="1" x14ac:dyDescent="0.25">
      <c r="B479" s="2"/>
      <c r="C479" s="62"/>
      <c r="D479" s="111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2:14" s="71" customFormat="1" ht="15.75" customHeight="1" x14ac:dyDescent="0.25">
      <c r="B480" s="2"/>
      <c r="C480" s="62"/>
      <c r="D480" s="111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2:14" s="71" customFormat="1" ht="15.75" customHeight="1" x14ac:dyDescent="0.25">
      <c r="B481" s="2"/>
      <c r="C481" s="62"/>
      <c r="D481" s="111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2:14" s="71" customFormat="1" ht="15.75" customHeight="1" x14ac:dyDescent="0.25">
      <c r="B482" s="2"/>
      <c r="C482" s="62"/>
      <c r="D482" s="111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2:14" s="71" customFormat="1" ht="15.75" customHeight="1" x14ac:dyDescent="0.25">
      <c r="B483" s="2"/>
      <c r="C483" s="62"/>
      <c r="D483" s="111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2:14" s="71" customFormat="1" ht="15.75" customHeight="1" x14ac:dyDescent="0.25">
      <c r="B484" s="2"/>
      <c r="C484" s="62"/>
      <c r="D484" s="111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2:14" s="71" customFormat="1" ht="15.75" customHeight="1" x14ac:dyDescent="0.25">
      <c r="B485" s="2"/>
      <c r="C485" s="62"/>
      <c r="D485" s="111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2:14" s="71" customFormat="1" ht="15.75" customHeight="1" x14ac:dyDescent="0.25">
      <c r="B486" s="2"/>
      <c r="C486" s="62"/>
      <c r="D486" s="111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2:14" s="71" customFormat="1" ht="15.75" customHeight="1" x14ac:dyDescent="0.25">
      <c r="B487" s="2"/>
      <c r="C487" s="62"/>
      <c r="D487" s="111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2:14" s="71" customFormat="1" ht="15.75" customHeight="1" x14ac:dyDescent="0.25">
      <c r="B488" s="2"/>
      <c r="C488" s="62"/>
      <c r="D488" s="111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2:14" s="71" customFormat="1" ht="15.75" customHeight="1" x14ac:dyDescent="0.25">
      <c r="B489" s="2"/>
      <c r="C489" s="62"/>
      <c r="D489" s="111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2:14" s="71" customFormat="1" ht="15.75" customHeight="1" x14ac:dyDescent="0.25">
      <c r="B490" s="2"/>
      <c r="C490" s="62"/>
      <c r="D490" s="111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2:14" s="71" customFormat="1" ht="15.75" customHeight="1" x14ac:dyDescent="0.25">
      <c r="B491" s="2"/>
      <c r="C491" s="62"/>
      <c r="D491" s="111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2:14" s="71" customFormat="1" ht="15.75" customHeight="1" x14ac:dyDescent="0.25">
      <c r="B492" s="2"/>
      <c r="C492" s="62"/>
      <c r="D492" s="111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2:14" s="71" customFormat="1" ht="15.75" customHeight="1" x14ac:dyDescent="0.25">
      <c r="B493" s="2"/>
      <c r="C493" s="62"/>
      <c r="D493" s="111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2:14" s="71" customFormat="1" ht="15.75" customHeight="1" x14ac:dyDescent="0.25">
      <c r="B494" s="2"/>
      <c r="C494" s="62"/>
      <c r="D494" s="111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2:14" s="71" customFormat="1" ht="15.75" customHeight="1" x14ac:dyDescent="0.25">
      <c r="B495" s="2"/>
      <c r="C495" s="62"/>
      <c r="D495" s="111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2:14" s="71" customFormat="1" ht="15.75" customHeight="1" x14ac:dyDescent="0.25">
      <c r="B496" s="2"/>
      <c r="C496" s="62"/>
      <c r="D496" s="111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2:14" s="71" customFormat="1" ht="15.75" customHeight="1" x14ac:dyDescent="0.25">
      <c r="B497" s="2"/>
      <c r="C497" s="62"/>
      <c r="D497" s="111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2:14" s="71" customFormat="1" ht="15.75" customHeight="1" x14ac:dyDescent="0.25">
      <c r="B498" s="2"/>
      <c r="C498" s="62"/>
      <c r="D498" s="111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2:14" s="71" customFormat="1" ht="15.75" customHeight="1" x14ac:dyDescent="0.25">
      <c r="B499" s="2"/>
      <c r="C499" s="62"/>
      <c r="D499" s="111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2:14" s="71" customFormat="1" ht="15.75" customHeight="1" x14ac:dyDescent="0.25">
      <c r="B500" s="2"/>
      <c r="C500" s="62"/>
      <c r="D500" s="111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2:14" s="71" customFormat="1" ht="15.75" customHeight="1" x14ac:dyDescent="0.25">
      <c r="B501" s="2"/>
      <c r="C501" s="62"/>
      <c r="D501" s="111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2:14" s="71" customFormat="1" ht="15.75" customHeight="1" x14ac:dyDescent="0.25">
      <c r="B502" s="2"/>
      <c r="C502" s="62"/>
      <c r="D502" s="111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2:14" s="71" customFormat="1" ht="15.75" customHeight="1" x14ac:dyDescent="0.25">
      <c r="B503" s="2"/>
      <c r="C503" s="62"/>
      <c r="D503" s="111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2:14" s="71" customFormat="1" ht="15.75" customHeight="1" x14ac:dyDescent="0.25">
      <c r="B504" s="2"/>
      <c r="C504" s="62"/>
      <c r="D504" s="111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2:14" s="71" customFormat="1" ht="15.75" customHeight="1" x14ac:dyDescent="0.25">
      <c r="B505" s="2"/>
      <c r="C505" s="62"/>
      <c r="D505" s="111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2:14" s="71" customFormat="1" ht="15.75" customHeight="1" x14ac:dyDescent="0.25">
      <c r="B506" s="2"/>
      <c r="C506" s="62"/>
      <c r="D506" s="111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2:14" s="71" customFormat="1" ht="15.75" customHeight="1" x14ac:dyDescent="0.25">
      <c r="B507" s="2"/>
      <c r="C507" s="62"/>
      <c r="D507" s="111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2:14" s="71" customFormat="1" ht="15.75" customHeight="1" x14ac:dyDescent="0.25">
      <c r="B508" s="2"/>
      <c r="C508" s="62"/>
      <c r="D508" s="111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2:14" s="71" customFormat="1" ht="15.75" customHeight="1" x14ac:dyDescent="0.25">
      <c r="B509" s="2"/>
      <c r="C509" s="62"/>
      <c r="D509" s="111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2:14" s="71" customFormat="1" ht="15.75" customHeight="1" x14ac:dyDescent="0.25">
      <c r="B510" s="2"/>
      <c r="C510" s="62"/>
      <c r="D510" s="111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2:14" s="71" customFormat="1" ht="15.75" customHeight="1" x14ac:dyDescent="0.25">
      <c r="B511" s="2"/>
      <c r="C511" s="62"/>
      <c r="D511" s="111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2:14" s="71" customFormat="1" ht="15.75" customHeight="1" x14ac:dyDescent="0.25">
      <c r="B512" s="2"/>
      <c r="C512" s="62"/>
      <c r="D512" s="111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2:14" s="71" customFormat="1" ht="15.75" customHeight="1" x14ac:dyDescent="0.25">
      <c r="B513" s="2"/>
      <c r="C513" s="62"/>
      <c r="D513" s="111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2:14" s="71" customFormat="1" ht="15.75" customHeight="1" x14ac:dyDescent="0.25">
      <c r="B514" s="2"/>
      <c r="C514" s="62"/>
      <c r="D514" s="111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2:14" s="71" customFormat="1" ht="15.75" customHeight="1" x14ac:dyDescent="0.25">
      <c r="B515" s="2"/>
      <c r="C515" s="62"/>
      <c r="D515" s="111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2:14" s="71" customFormat="1" ht="15.75" customHeight="1" x14ac:dyDescent="0.25">
      <c r="B516" s="2"/>
      <c r="C516" s="62"/>
      <c r="D516" s="111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2:14" s="71" customFormat="1" ht="15.75" customHeight="1" x14ac:dyDescent="0.25">
      <c r="B517" s="2"/>
      <c r="C517" s="62"/>
      <c r="D517" s="111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2:14" s="71" customFormat="1" ht="15.75" customHeight="1" x14ac:dyDescent="0.25">
      <c r="B518" s="2"/>
      <c r="C518" s="62"/>
      <c r="D518" s="111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2:14" s="71" customFormat="1" ht="15.75" customHeight="1" x14ac:dyDescent="0.25">
      <c r="B519" s="2"/>
      <c r="C519" s="62"/>
      <c r="D519" s="111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2:14" s="71" customFormat="1" ht="15.75" customHeight="1" x14ac:dyDescent="0.25">
      <c r="B520" s="2"/>
      <c r="C520" s="62"/>
      <c r="D520" s="111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2:14" s="71" customFormat="1" ht="15.75" customHeight="1" x14ac:dyDescent="0.25">
      <c r="B521" s="2"/>
      <c r="C521" s="62"/>
      <c r="D521" s="111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2:14" s="71" customFormat="1" ht="15.75" customHeight="1" x14ac:dyDescent="0.25">
      <c r="B522" s="2"/>
      <c r="C522" s="62"/>
      <c r="D522" s="111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2:14" s="71" customFormat="1" ht="15.75" customHeight="1" x14ac:dyDescent="0.25">
      <c r="B523" s="2"/>
      <c r="C523" s="62"/>
      <c r="D523" s="111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2:14" s="71" customFormat="1" ht="15.75" customHeight="1" x14ac:dyDescent="0.25">
      <c r="B524" s="2"/>
      <c r="C524" s="62"/>
      <c r="D524" s="111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2:14" s="71" customFormat="1" ht="15.75" customHeight="1" x14ac:dyDescent="0.25">
      <c r="B525" s="2"/>
      <c r="C525" s="62"/>
      <c r="D525" s="111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2:14" s="71" customFormat="1" ht="15.75" customHeight="1" x14ac:dyDescent="0.25">
      <c r="B526" s="2"/>
      <c r="C526" s="62"/>
      <c r="D526" s="111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2:14" s="71" customFormat="1" ht="15.75" customHeight="1" x14ac:dyDescent="0.25">
      <c r="B527" s="2"/>
      <c r="C527" s="62"/>
      <c r="D527" s="111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2:14" s="71" customFormat="1" ht="15.75" customHeight="1" x14ac:dyDescent="0.25">
      <c r="B528" s="2"/>
      <c r="C528" s="62"/>
      <c r="D528" s="111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2:14" s="71" customFormat="1" ht="15.75" customHeight="1" x14ac:dyDescent="0.25">
      <c r="B529" s="2"/>
      <c r="C529" s="62"/>
      <c r="D529" s="111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2:14" s="71" customFormat="1" ht="15.75" customHeight="1" x14ac:dyDescent="0.25">
      <c r="B530" s="2"/>
      <c r="C530" s="62"/>
      <c r="D530" s="111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2:14" s="71" customFormat="1" ht="15.75" customHeight="1" x14ac:dyDescent="0.25">
      <c r="B531" s="2"/>
      <c r="C531" s="62"/>
      <c r="D531" s="111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2:14" s="71" customFormat="1" ht="15.75" customHeight="1" x14ac:dyDescent="0.25">
      <c r="B532" s="2"/>
      <c r="C532" s="62"/>
      <c r="D532" s="111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2:14" s="71" customFormat="1" ht="15.75" customHeight="1" x14ac:dyDescent="0.25">
      <c r="B533" s="2"/>
      <c r="C533" s="62"/>
      <c r="D533" s="111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2:14" s="71" customFormat="1" ht="15.75" customHeight="1" x14ac:dyDescent="0.25">
      <c r="B534" s="2"/>
      <c r="C534" s="62"/>
      <c r="D534" s="111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2:14" s="71" customFormat="1" ht="15.75" customHeight="1" x14ac:dyDescent="0.25">
      <c r="B535" s="2"/>
      <c r="C535" s="62"/>
      <c r="D535" s="111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2:14" s="71" customFormat="1" ht="15.75" customHeight="1" x14ac:dyDescent="0.25">
      <c r="B536" s="2"/>
      <c r="C536" s="62"/>
      <c r="D536" s="111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2:14" s="71" customFormat="1" ht="15.75" customHeight="1" x14ac:dyDescent="0.25">
      <c r="B537" s="2"/>
      <c r="C537" s="62"/>
      <c r="D537" s="111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2:14" s="71" customFormat="1" ht="15.75" customHeight="1" x14ac:dyDescent="0.25">
      <c r="B538" s="2"/>
      <c r="C538" s="62"/>
      <c r="D538" s="111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2:14" s="71" customFormat="1" ht="15.75" customHeight="1" x14ac:dyDescent="0.25">
      <c r="B539" s="2"/>
      <c r="C539" s="62"/>
      <c r="D539" s="111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2:14" s="71" customFormat="1" ht="15.75" customHeight="1" x14ac:dyDescent="0.25">
      <c r="B540" s="2"/>
      <c r="C540" s="62"/>
      <c r="D540" s="111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2:14" s="71" customFormat="1" ht="15.75" customHeight="1" x14ac:dyDescent="0.25">
      <c r="B541" s="2"/>
      <c r="C541" s="62"/>
      <c r="D541" s="111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2:14" s="71" customFormat="1" ht="15.75" customHeight="1" x14ac:dyDescent="0.25">
      <c r="B542" s="2"/>
      <c r="C542" s="62"/>
      <c r="D542" s="111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2:14" s="71" customFormat="1" ht="15.75" customHeight="1" x14ac:dyDescent="0.25">
      <c r="B543" s="2"/>
      <c r="C543" s="62"/>
      <c r="D543" s="111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2:14" s="71" customFormat="1" ht="15.75" customHeight="1" x14ac:dyDescent="0.25">
      <c r="B544" s="2"/>
      <c r="C544" s="62"/>
      <c r="D544" s="111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2:14" s="71" customFormat="1" ht="15.75" customHeight="1" x14ac:dyDescent="0.25">
      <c r="B545" s="2"/>
      <c r="C545" s="62"/>
      <c r="D545" s="111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2:14" s="71" customFormat="1" ht="15.75" customHeight="1" x14ac:dyDescent="0.25">
      <c r="B546" s="2"/>
      <c r="C546" s="62"/>
      <c r="D546" s="111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2:14" s="71" customFormat="1" ht="15.75" customHeight="1" x14ac:dyDescent="0.25">
      <c r="B547" s="2"/>
      <c r="C547" s="62"/>
      <c r="D547" s="111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2:14" s="71" customFormat="1" ht="15.75" customHeight="1" x14ac:dyDescent="0.25">
      <c r="B548" s="2"/>
      <c r="C548" s="62"/>
      <c r="D548" s="111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2:14" s="71" customFormat="1" ht="15.75" customHeight="1" x14ac:dyDescent="0.25">
      <c r="B549" s="2"/>
      <c r="C549" s="62"/>
      <c r="D549" s="111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2:14" s="71" customFormat="1" ht="15.75" customHeight="1" x14ac:dyDescent="0.25">
      <c r="B550" s="2"/>
      <c r="C550" s="62"/>
      <c r="D550" s="111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2:14" s="71" customFormat="1" ht="15.75" customHeight="1" x14ac:dyDescent="0.25">
      <c r="B551" s="2"/>
      <c r="C551" s="62"/>
      <c r="D551" s="111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2:14" s="71" customFormat="1" ht="15.75" customHeight="1" x14ac:dyDescent="0.25">
      <c r="B552" s="2"/>
      <c r="C552" s="62"/>
      <c r="D552" s="111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2:14" s="71" customFormat="1" ht="15.75" customHeight="1" x14ac:dyDescent="0.25">
      <c r="B553" s="2"/>
      <c r="C553" s="62"/>
      <c r="D553" s="111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2:14" s="71" customFormat="1" ht="15.75" customHeight="1" x14ac:dyDescent="0.25">
      <c r="B554" s="2"/>
      <c r="C554" s="62"/>
      <c r="D554" s="111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2:14" s="71" customFormat="1" ht="15.75" customHeight="1" x14ac:dyDescent="0.25">
      <c r="B555" s="2"/>
      <c r="C555" s="62"/>
      <c r="D555" s="111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2:14" s="71" customFormat="1" ht="15.75" customHeight="1" x14ac:dyDescent="0.25">
      <c r="B556" s="2"/>
      <c r="C556" s="62"/>
      <c r="D556" s="111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2:14" s="71" customFormat="1" ht="15.75" customHeight="1" x14ac:dyDescent="0.25">
      <c r="B557" s="2"/>
      <c r="C557" s="62"/>
      <c r="D557" s="111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2:14" s="71" customFormat="1" ht="15.75" customHeight="1" x14ac:dyDescent="0.25">
      <c r="B558" s="2"/>
      <c r="C558" s="62"/>
      <c r="D558" s="111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2:14" s="71" customFormat="1" ht="15.75" customHeight="1" x14ac:dyDescent="0.25">
      <c r="B559" s="2"/>
      <c r="C559" s="62"/>
      <c r="D559" s="111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2:14" s="71" customFormat="1" ht="15.75" customHeight="1" x14ac:dyDescent="0.25">
      <c r="B560" s="2"/>
      <c r="C560" s="62"/>
      <c r="D560" s="111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2:14" s="71" customFormat="1" ht="15.75" customHeight="1" x14ac:dyDescent="0.25">
      <c r="B561" s="2"/>
      <c r="C561" s="62"/>
      <c r="D561" s="111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2:14" s="71" customFormat="1" ht="15.75" customHeight="1" x14ac:dyDescent="0.25">
      <c r="B562" s="2"/>
      <c r="C562" s="62"/>
      <c r="D562" s="111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2:14" s="71" customFormat="1" ht="15.75" customHeight="1" x14ac:dyDescent="0.25">
      <c r="B563" s="2"/>
      <c r="C563" s="62"/>
      <c r="D563" s="111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2:14" s="71" customFormat="1" ht="15.75" customHeight="1" x14ac:dyDescent="0.25">
      <c r="B564" s="2"/>
      <c r="C564" s="62"/>
      <c r="D564" s="111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2:14" s="71" customFormat="1" ht="15.75" customHeight="1" x14ac:dyDescent="0.25">
      <c r="B565" s="2"/>
      <c r="C565" s="62"/>
      <c r="D565" s="111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2:14" s="71" customFormat="1" ht="15.75" customHeight="1" x14ac:dyDescent="0.25">
      <c r="B566" s="2"/>
      <c r="C566" s="62"/>
      <c r="D566" s="111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2:14" s="71" customFormat="1" ht="15.75" customHeight="1" x14ac:dyDescent="0.25">
      <c r="B567" s="2"/>
      <c r="C567" s="62"/>
      <c r="D567" s="111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2:14" s="71" customFormat="1" ht="15.75" customHeight="1" x14ac:dyDescent="0.25">
      <c r="B568" s="2"/>
      <c r="C568" s="62"/>
      <c r="D568" s="111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2:14" s="71" customFormat="1" ht="15.75" customHeight="1" x14ac:dyDescent="0.25">
      <c r="B569" s="2"/>
      <c r="C569" s="62"/>
      <c r="D569" s="111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2:14" s="71" customFormat="1" ht="15.75" customHeight="1" x14ac:dyDescent="0.25">
      <c r="B570" s="2"/>
      <c r="C570" s="62"/>
      <c r="D570" s="111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2:14" s="71" customFormat="1" ht="15.75" customHeight="1" x14ac:dyDescent="0.25">
      <c r="B571" s="2"/>
      <c r="C571" s="62"/>
      <c r="D571" s="111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2:14" s="71" customFormat="1" ht="15.75" customHeight="1" x14ac:dyDescent="0.25">
      <c r="B572" s="2"/>
      <c r="C572" s="62"/>
      <c r="D572" s="111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2:14" s="71" customFormat="1" ht="15.75" customHeight="1" x14ac:dyDescent="0.25">
      <c r="B573" s="2"/>
      <c r="C573" s="62"/>
      <c r="D573" s="111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2:14" s="71" customFormat="1" ht="15.75" customHeight="1" x14ac:dyDescent="0.25">
      <c r="B574" s="2"/>
      <c r="C574" s="62"/>
      <c r="D574" s="111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2:14" s="71" customFormat="1" ht="15.75" customHeight="1" x14ac:dyDescent="0.25">
      <c r="B575" s="2"/>
      <c r="C575" s="62"/>
      <c r="D575" s="111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2:14" s="71" customFormat="1" ht="15.75" customHeight="1" x14ac:dyDescent="0.25">
      <c r="B576" s="2"/>
      <c r="C576" s="62"/>
      <c r="D576" s="111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2:14" s="71" customFormat="1" ht="15.75" customHeight="1" x14ac:dyDescent="0.25">
      <c r="B577" s="2"/>
      <c r="C577" s="62"/>
      <c r="D577" s="111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2:14" s="71" customFormat="1" ht="15.75" customHeight="1" x14ac:dyDescent="0.25">
      <c r="B578" s="2"/>
      <c r="C578" s="62"/>
      <c r="D578" s="111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2:14" s="71" customFormat="1" ht="15.75" customHeight="1" x14ac:dyDescent="0.25">
      <c r="B579" s="2"/>
      <c r="C579" s="62"/>
      <c r="D579" s="111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2:14" s="71" customFormat="1" ht="15.75" customHeight="1" x14ac:dyDescent="0.25">
      <c r="B580" s="2"/>
      <c r="C580" s="62"/>
      <c r="D580" s="111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2:14" s="71" customFormat="1" ht="15.75" customHeight="1" x14ac:dyDescent="0.25">
      <c r="B581" s="2"/>
      <c r="C581" s="62"/>
      <c r="D581" s="111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2:14" s="71" customFormat="1" ht="15.75" customHeight="1" x14ac:dyDescent="0.25">
      <c r="B582" s="2"/>
      <c r="C582" s="62"/>
      <c r="D582" s="111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2:14" s="71" customFormat="1" ht="15.75" customHeight="1" x14ac:dyDescent="0.25">
      <c r="B583" s="2"/>
      <c r="C583" s="62"/>
      <c r="D583" s="111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2:14" s="71" customFormat="1" ht="15.75" customHeight="1" x14ac:dyDescent="0.25">
      <c r="B584" s="2"/>
      <c r="C584" s="62"/>
      <c r="D584" s="111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2:14" s="71" customFormat="1" ht="15.75" customHeight="1" x14ac:dyDescent="0.25">
      <c r="B585" s="2"/>
      <c r="C585" s="62"/>
      <c r="D585" s="111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2:14" s="71" customFormat="1" ht="15.75" customHeight="1" x14ac:dyDescent="0.25">
      <c r="B586" s="2"/>
      <c r="C586" s="62"/>
      <c r="D586" s="111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2:14" s="71" customFormat="1" ht="15.75" customHeight="1" x14ac:dyDescent="0.25">
      <c r="B587" s="2"/>
      <c r="C587" s="62"/>
      <c r="D587" s="111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2:14" s="71" customFormat="1" ht="15.75" customHeight="1" x14ac:dyDescent="0.25">
      <c r="B588" s="2"/>
      <c r="C588" s="62"/>
      <c r="D588" s="111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2:14" s="71" customFormat="1" ht="15.75" customHeight="1" x14ac:dyDescent="0.25">
      <c r="B589" s="2"/>
      <c r="C589" s="62"/>
      <c r="D589" s="111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2:14" s="71" customFormat="1" ht="15.75" customHeight="1" x14ac:dyDescent="0.25">
      <c r="B590" s="2"/>
      <c r="C590" s="62"/>
      <c r="D590" s="111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2:14" s="71" customFormat="1" ht="15.75" customHeight="1" x14ac:dyDescent="0.25">
      <c r="B591" s="2"/>
      <c r="C591" s="62"/>
      <c r="D591" s="111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2:14" s="71" customFormat="1" ht="15.75" customHeight="1" x14ac:dyDescent="0.25">
      <c r="B592" s="2"/>
      <c r="C592" s="62"/>
      <c r="D592" s="111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2:14" s="71" customFormat="1" ht="15.75" customHeight="1" x14ac:dyDescent="0.25">
      <c r="B593" s="2"/>
      <c r="C593" s="62"/>
      <c r="D593" s="111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2:14" s="71" customFormat="1" ht="15.75" customHeight="1" x14ac:dyDescent="0.25">
      <c r="B594" s="2"/>
      <c r="C594" s="62"/>
      <c r="D594" s="111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2:14" s="71" customFormat="1" ht="15.75" customHeight="1" x14ac:dyDescent="0.25">
      <c r="B595" s="2"/>
      <c r="C595" s="62"/>
      <c r="D595" s="111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2:14" s="71" customFormat="1" ht="15.75" customHeight="1" x14ac:dyDescent="0.25">
      <c r="B596" s="2"/>
      <c r="C596" s="62"/>
      <c r="D596" s="111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2:14" s="71" customFormat="1" ht="15.75" customHeight="1" x14ac:dyDescent="0.25">
      <c r="B597" s="2"/>
      <c r="C597" s="62"/>
      <c r="D597" s="111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2:14" s="71" customFormat="1" ht="15.75" customHeight="1" x14ac:dyDescent="0.25">
      <c r="B598" s="2"/>
      <c r="C598" s="62"/>
      <c r="D598" s="111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2:14" s="71" customFormat="1" ht="15.75" customHeight="1" x14ac:dyDescent="0.25">
      <c r="B599" s="2"/>
      <c r="C599" s="62"/>
      <c r="D599" s="111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2:14" s="71" customFormat="1" ht="15.75" customHeight="1" x14ac:dyDescent="0.25">
      <c r="B600" s="2"/>
      <c r="C600" s="62"/>
      <c r="D600" s="111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2:14" s="71" customFormat="1" ht="15.75" customHeight="1" x14ac:dyDescent="0.25">
      <c r="B601" s="2"/>
      <c r="C601" s="62"/>
      <c r="D601" s="111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2:14" s="71" customFormat="1" ht="15.75" customHeight="1" x14ac:dyDescent="0.25">
      <c r="B602" s="2"/>
      <c r="C602" s="62"/>
      <c r="D602" s="111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2:14" s="71" customFormat="1" ht="15.75" customHeight="1" x14ac:dyDescent="0.25">
      <c r="B603" s="2"/>
      <c r="C603" s="62"/>
      <c r="D603" s="111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2:14" s="71" customFormat="1" ht="15.75" customHeight="1" x14ac:dyDescent="0.25">
      <c r="B604" s="2"/>
      <c r="C604" s="62"/>
      <c r="D604" s="111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2:14" s="71" customFormat="1" ht="15.75" customHeight="1" x14ac:dyDescent="0.25">
      <c r="B605" s="2"/>
      <c r="C605" s="62"/>
      <c r="D605" s="111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2:14" s="71" customFormat="1" ht="15.75" customHeight="1" x14ac:dyDescent="0.25">
      <c r="B606" s="2"/>
      <c r="C606" s="62"/>
      <c r="D606" s="111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2:14" s="71" customFormat="1" ht="15.75" customHeight="1" x14ac:dyDescent="0.25">
      <c r="B607" s="2"/>
      <c r="C607" s="62"/>
      <c r="D607" s="111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2:14" s="71" customFormat="1" ht="15.75" customHeight="1" x14ac:dyDescent="0.25">
      <c r="B608" s="2"/>
      <c r="C608" s="62"/>
      <c r="D608" s="111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2:14" s="71" customFormat="1" ht="15.75" customHeight="1" x14ac:dyDescent="0.25">
      <c r="B609" s="2"/>
      <c r="C609" s="62"/>
      <c r="D609" s="111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2:14" s="71" customFormat="1" ht="15.75" customHeight="1" x14ac:dyDescent="0.25">
      <c r="B610" s="2"/>
      <c r="C610" s="62"/>
      <c r="D610" s="111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2:14" s="71" customFormat="1" ht="15.75" customHeight="1" x14ac:dyDescent="0.25">
      <c r="B611" s="2"/>
      <c r="C611" s="62"/>
      <c r="D611" s="111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2:14" s="71" customFormat="1" ht="15.75" customHeight="1" x14ac:dyDescent="0.25">
      <c r="B612" s="2"/>
      <c r="C612" s="62"/>
      <c r="D612" s="111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2:14" s="71" customFormat="1" ht="15.75" customHeight="1" x14ac:dyDescent="0.25">
      <c r="B613" s="2"/>
      <c r="C613" s="62"/>
      <c r="D613" s="111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2:14" s="71" customFormat="1" ht="15.75" customHeight="1" x14ac:dyDescent="0.25">
      <c r="B614" s="2"/>
      <c r="C614" s="62"/>
      <c r="D614" s="111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2:14" s="71" customFormat="1" ht="15.75" customHeight="1" x14ac:dyDescent="0.25">
      <c r="B615" s="2"/>
      <c r="C615" s="62"/>
      <c r="D615" s="111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2:14" s="71" customFormat="1" ht="15.75" customHeight="1" x14ac:dyDescent="0.25">
      <c r="B616" s="2"/>
      <c r="C616" s="62"/>
      <c r="D616" s="111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2:14" s="71" customFormat="1" ht="15.75" customHeight="1" x14ac:dyDescent="0.25">
      <c r="B617" s="2"/>
      <c r="C617" s="62"/>
      <c r="D617" s="111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2:14" s="71" customFormat="1" ht="15.75" customHeight="1" x14ac:dyDescent="0.25">
      <c r="B618" s="2"/>
      <c r="C618" s="62"/>
      <c r="D618" s="111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2:14" s="71" customFormat="1" ht="15.75" customHeight="1" x14ac:dyDescent="0.25">
      <c r="B619" s="2"/>
      <c r="C619" s="62"/>
      <c r="D619" s="111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2:14" s="71" customFormat="1" ht="15.75" customHeight="1" x14ac:dyDescent="0.25">
      <c r="B620" s="2"/>
      <c r="C620" s="62"/>
      <c r="D620" s="111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2:14" s="71" customFormat="1" ht="15.75" customHeight="1" x14ac:dyDescent="0.25">
      <c r="B621" s="2"/>
      <c r="C621" s="62"/>
      <c r="D621" s="111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2:14" s="71" customFormat="1" ht="15.75" customHeight="1" x14ac:dyDescent="0.25">
      <c r="B622" s="2"/>
      <c r="C622" s="62"/>
      <c r="D622" s="111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2:14" s="71" customFormat="1" ht="15.75" customHeight="1" x14ac:dyDescent="0.25">
      <c r="B623" s="2"/>
      <c r="C623" s="62"/>
      <c r="D623" s="111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2:14" s="71" customFormat="1" ht="15.75" customHeight="1" x14ac:dyDescent="0.25">
      <c r="B624" s="2"/>
      <c r="C624" s="62"/>
      <c r="D624" s="111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2:14" s="71" customFormat="1" ht="15.75" customHeight="1" x14ac:dyDescent="0.25">
      <c r="B625" s="2"/>
      <c r="C625" s="62"/>
      <c r="D625" s="111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2:14" s="71" customFormat="1" ht="15.75" customHeight="1" x14ac:dyDescent="0.25">
      <c r="B626" s="2"/>
      <c r="C626" s="62"/>
      <c r="D626" s="111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2:14" s="71" customFormat="1" ht="15.75" customHeight="1" x14ac:dyDescent="0.25">
      <c r="B627" s="2"/>
      <c r="C627" s="62"/>
      <c r="D627" s="111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2:14" s="71" customFormat="1" ht="15.75" customHeight="1" x14ac:dyDescent="0.25">
      <c r="B628" s="2"/>
      <c r="C628" s="62"/>
      <c r="D628" s="111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2:14" s="71" customFormat="1" ht="15.75" customHeight="1" x14ac:dyDescent="0.25">
      <c r="B629" s="2"/>
      <c r="C629" s="62"/>
      <c r="D629" s="111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2:14" s="71" customFormat="1" ht="15.75" customHeight="1" x14ac:dyDescent="0.25">
      <c r="B630" s="2"/>
      <c r="C630" s="62"/>
      <c r="D630" s="111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2:14" s="71" customFormat="1" ht="15.75" customHeight="1" x14ac:dyDescent="0.25">
      <c r="B631" s="2"/>
      <c r="C631" s="62"/>
      <c r="D631" s="111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2:14" s="71" customFormat="1" ht="15.75" customHeight="1" x14ac:dyDescent="0.25">
      <c r="B632" s="2"/>
      <c r="C632" s="62"/>
      <c r="D632" s="111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2:14" s="71" customFormat="1" ht="15.75" customHeight="1" x14ac:dyDescent="0.25">
      <c r="B633" s="2"/>
      <c r="C633" s="62"/>
      <c r="D633" s="111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2:14" s="71" customFormat="1" ht="15.75" customHeight="1" x14ac:dyDescent="0.25">
      <c r="B634" s="2"/>
      <c r="C634" s="62"/>
      <c r="D634" s="111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2:14" s="71" customFormat="1" ht="15.75" customHeight="1" x14ac:dyDescent="0.25">
      <c r="B635" s="2"/>
      <c r="C635" s="62"/>
      <c r="D635" s="111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2:14" s="71" customFormat="1" ht="15.75" customHeight="1" x14ac:dyDescent="0.25">
      <c r="B636" s="2"/>
      <c r="C636" s="62"/>
      <c r="D636" s="111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2:14" s="71" customFormat="1" ht="15.75" customHeight="1" x14ac:dyDescent="0.25">
      <c r="B637" s="2"/>
      <c r="C637" s="62"/>
      <c r="D637" s="111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2:14" s="71" customFormat="1" ht="15.75" customHeight="1" x14ac:dyDescent="0.25">
      <c r="B638" s="2"/>
      <c r="C638" s="62"/>
      <c r="D638" s="111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2:14" s="71" customFormat="1" ht="15.75" customHeight="1" x14ac:dyDescent="0.25">
      <c r="B639" s="2"/>
      <c r="C639" s="62"/>
      <c r="D639" s="111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2:14" s="71" customFormat="1" ht="15.75" customHeight="1" x14ac:dyDescent="0.25">
      <c r="B640" s="2"/>
      <c r="C640" s="62"/>
      <c r="D640" s="111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2:14" s="71" customFormat="1" ht="15.75" customHeight="1" x14ac:dyDescent="0.25">
      <c r="B641" s="2"/>
      <c r="C641" s="62"/>
      <c r="D641" s="111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2:14" s="71" customFormat="1" ht="15.75" customHeight="1" x14ac:dyDescent="0.25">
      <c r="B642" s="2"/>
      <c r="C642" s="62"/>
      <c r="D642" s="111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2:14" s="71" customFormat="1" ht="15.75" customHeight="1" x14ac:dyDescent="0.25">
      <c r="B643" s="2"/>
      <c r="C643" s="62"/>
      <c r="D643" s="111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2:14" s="71" customFormat="1" ht="15.75" customHeight="1" x14ac:dyDescent="0.25">
      <c r="B644" s="2"/>
      <c r="C644" s="62"/>
      <c r="D644" s="111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2:14" s="71" customFormat="1" ht="15.75" customHeight="1" x14ac:dyDescent="0.25">
      <c r="B645" s="2"/>
      <c r="C645" s="62"/>
      <c r="D645" s="111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2:14" s="71" customFormat="1" ht="15.75" customHeight="1" x14ac:dyDescent="0.25">
      <c r="B646" s="2"/>
      <c r="C646" s="62"/>
      <c r="D646" s="111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2:14" s="71" customFormat="1" ht="15.75" customHeight="1" x14ac:dyDescent="0.25">
      <c r="B647" s="2"/>
      <c r="C647" s="62"/>
      <c r="D647" s="111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2:14" s="71" customFormat="1" ht="15.75" customHeight="1" x14ac:dyDescent="0.25">
      <c r="B648" s="2"/>
      <c r="C648" s="62"/>
      <c r="D648" s="111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2:14" s="71" customFormat="1" ht="15.75" customHeight="1" x14ac:dyDescent="0.25">
      <c r="B649" s="2"/>
      <c r="C649" s="62"/>
      <c r="D649" s="111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2:14" s="71" customFormat="1" ht="15.75" customHeight="1" x14ac:dyDescent="0.25">
      <c r="B650" s="2"/>
      <c r="C650" s="62"/>
      <c r="D650" s="111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2:14" s="71" customFormat="1" ht="15.75" customHeight="1" x14ac:dyDescent="0.25">
      <c r="B651" s="2"/>
      <c r="C651" s="62"/>
      <c r="D651" s="111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2:14" s="71" customFormat="1" ht="15.75" customHeight="1" x14ac:dyDescent="0.25">
      <c r="B652" s="2"/>
      <c r="C652" s="62"/>
      <c r="D652" s="111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2:14" s="71" customFormat="1" ht="15.75" customHeight="1" x14ac:dyDescent="0.25">
      <c r="B653" s="2"/>
      <c r="C653" s="62"/>
      <c r="D653" s="111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2:14" s="71" customFormat="1" ht="15.75" customHeight="1" x14ac:dyDescent="0.25">
      <c r="B654" s="2"/>
      <c r="C654" s="62"/>
      <c r="D654" s="111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2:14" s="71" customFormat="1" ht="15.75" customHeight="1" x14ac:dyDescent="0.25">
      <c r="B655" s="2"/>
      <c r="C655" s="62"/>
      <c r="D655" s="111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2:14" s="71" customFormat="1" ht="15.75" customHeight="1" x14ac:dyDescent="0.25">
      <c r="B656" s="2"/>
      <c r="C656" s="62"/>
      <c r="D656" s="111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2:14" s="71" customFormat="1" ht="15.75" customHeight="1" x14ac:dyDescent="0.25">
      <c r="B657" s="2"/>
      <c r="C657" s="62"/>
      <c r="D657" s="111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2:14" s="71" customFormat="1" ht="15.75" customHeight="1" x14ac:dyDescent="0.25">
      <c r="B658" s="2"/>
      <c r="C658" s="62"/>
      <c r="D658" s="111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2:14" s="71" customFormat="1" ht="15.75" customHeight="1" x14ac:dyDescent="0.25">
      <c r="B659" s="2"/>
      <c r="C659" s="62"/>
      <c r="D659" s="111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2:14" s="71" customFormat="1" ht="15.75" customHeight="1" x14ac:dyDescent="0.25">
      <c r="B660" s="2"/>
      <c r="C660" s="62"/>
      <c r="D660" s="111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2:14" s="71" customFormat="1" ht="15.75" customHeight="1" x14ac:dyDescent="0.25">
      <c r="B661" s="2"/>
      <c r="C661" s="62"/>
      <c r="D661" s="111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2:14" s="71" customFormat="1" ht="15.75" customHeight="1" x14ac:dyDescent="0.25">
      <c r="B662" s="2"/>
      <c r="C662" s="62"/>
      <c r="D662" s="111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2:14" s="71" customFormat="1" ht="15.75" customHeight="1" x14ac:dyDescent="0.25">
      <c r="B663" s="2"/>
      <c r="C663" s="62"/>
      <c r="D663" s="111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2:14" s="71" customFormat="1" ht="15.75" customHeight="1" x14ac:dyDescent="0.25">
      <c r="B664" s="2"/>
      <c r="C664" s="62"/>
      <c r="D664" s="111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2:14" s="71" customFormat="1" ht="15.75" customHeight="1" x14ac:dyDescent="0.25">
      <c r="B665" s="2"/>
      <c r="C665" s="62"/>
      <c r="D665" s="111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2:14" s="71" customFormat="1" ht="15.75" customHeight="1" x14ac:dyDescent="0.25">
      <c r="B666" s="2"/>
      <c r="C666" s="62"/>
      <c r="D666" s="111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2:14" s="71" customFormat="1" ht="15.75" customHeight="1" x14ac:dyDescent="0.25">
      <c r="B667" s="2"/>
      <c r="C667" s="62"/>
      <c r="D667" s="111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2:14" s="71" customFormat="1" ht="15.75" customHeight="1" x14ac:dyDescent="0.25">
      <c r="B668" s="2"/>
      <c r="C668" s="62"/>
      <c r="D668" s="111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2:14" s="71" customFormat="1" ht="15.75" customHeight="1" x14ac:dyDescent="0.25">
      <c r="B669" s="2"/>
      <c r="C669" s="62"/>
      <c r="D669" s="111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2:14" s="71" customFormat="1" ht="15.75" customHeight="1" x14ac:dyDescent="0.25">
      <c r="B670" s="2"/>
      <c r="C670" s="62"/>
      <c r="D670" s="111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2:14" s="71" customFormat="1" ht="15.75" customHeight="1" x14ac:dyDescent="0.25">
      <c r="B671" s="2"/>
      <c r="C671" s="62"/>
      <c r="D671" s="111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2:14" s="71" customFormat="1" ht="15.75" customHeight="1" x14ac:dyDescent="0.25">
      <c r="B672" s="2"/>
      <c r="C672" s="62"/>
      <c r="D672" s="111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2:14" s="71" customFormat="1" ht="15.75" customHeight="1" x14ac:dyDescent="0.25">
      <c r="B673" s="2"/>
      <c r="C673" s="62"/>
      <c r="D673" s="111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2:14" s="71" customFormat="1" ht="15.75" customHeight="1" x14ac:dyDescent="0.25">
      <c r="B674" s="2"/>
      <c r="C674" s="62"/>
      <c r="D674" s="111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2:14" s="71" customFormat="1" ht="15.75" customHeight="1" x14ac:dyDescent="0.25">
      <c r="B675" s="2"/>
      <c r="C675" s="62"/>
      <c r="D675" s="111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2:14" s="71" customFormat="1" ht="15.75" customHeight="1" x14ac:dyDescent="0.25">
      <c r="B676" s="2"/>
      <c r="C676" s="62"/>
      <c r="D676" s="111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2:14" s="71" customFormat="1" ht="15.75" customHeight="1" x14ac:dyDescent="0.25">
      <c r="B677" s="2"/>
      <c r="C677" s="62"/>
      <c r="D677" s="111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2:14" s="71" customFormat="1" ht="15.75" customHeight="1" x14ac:dyDescent="0.25">
      <c r="B678" s="2"/>
      <c r="C678" s="62"/>
      <c r="D678" s="111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2:14" s="71" customFormat="1" ht="15.75" customHeight="1" x14ac:dyDescent="0.25">
      <c r="B679" s="2"/>
      <c r="C679" s="62"/>
      <c r="D679" s="111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2:14" s="71" customFormat="1" ht="15.75" customHeight="1" x14ac:dyDescent="0.25">
      <c r="B680" s="2"/>
      <c r="C680" s="62"/>
      <c r="D680" s="111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2:14" s="71" customFormat="1" ht="15.75" customHeight="1" x14ac:dyDescent="0.25">
      <c r="B681" s="2"/>
      <c r="C681" s="62"/>
      <c r="D681" s="111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2:14" s="71" customFormat="1" ht="15.75" customHeight="1" x14ac:dyDescent="0.25">
      <c r="B682" s="2"/>
      <c r="C682" s="62"/>
      <c r="D682" s="111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2:14" s="71" customFormat="1" ht="15.75" customHeight="1" x14ac:dyDescent="0.25">
      <c r="B683" s="2"/>
      <c r="C683" s="62"/>
      <c r="D683" s="111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2:14" s="71" customFormat="1" ht="15.75" customHeight="1" x14ac:dyDescent="0.25">
      <c r="B684" s="2"/>
      <c r="C684" s="62"/>
      <c r="D684" s="111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2:14" s="71" customFormat="1" ht="15.75" customHeight="1" x14ac:dyDescent="0.25">
      <c r="B685" s="2"/>
      <c r="C685" s="62"/>
      <c r="D685" s="111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2:14" s="71" customFormat="1" ht="15.75" customHeight="1" x14ac:dyDescent="0.25">
      <c r="B686" s="2"/>
      <c r="C686" s="62"/>
      <c r="D686" s="111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2:14" s="71" customFormat="1" ht="15.75" customHeight="1" x14ac:dyDescent="0.25">
      <c r="B687" s="2"/>
      <c r="C687" s="62"/>
      <c r="D687" s="111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2:14" s="71" customFormat="1" ht="15.75" customHeight="1" x14ac:dyDescent="0.25">
      <c r="B688" s="2"/>
      <c r="C688" s="62"/>
      <c r="D688" s="111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2:14" s="71" customFormat="1" ht="15.75" customHeight="1" x14ac:dyDescent="0.25">
      <c r="B689" s="2"/>
      <c r="C689" s="62"/>
      <c r="D689" s="111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2:14" s="71" customFormat="1" ht="15.75" customHeight="1" x14ac:dyDescent="0.25">
      <c r="B690" s="2"/>
      <c r="C690" s="62"/>
      <c r="D690" s="111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2:14" s="71" customFormat="1" ht="15.75" customHeight="1" x14ac:dyDescent="0.25">
      <c r="B691" s="2"/>
      <c r="C691" s="62"/>
      <c r="D691" s="111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2:14" s="71" customFormat="1" ht="15.75" customHeight="1" x14ac:dyDescent="0.25">
      <c r="B692" s="2"/>
      <c r="C692" s="62"/>
      <c r="D692" s="111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2:14" s="71" customFormat="1" ht="15.75" customHeight="1" x14ac:dyDescent="0.25">
      <c r="B693" s="2"/>
      <c r="C693" s="62"/>
      <c r="D693" s="111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2:14" s="71" customFormat="1" ht="15.75" customHeight="1" x14ac:dyDescent="0.25">
      <c r="B694" s="2"/>
      <c r="C694" s="62"/>
      <c r="D694" s="111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2:14" s="71" customFormat="1" ht="15.75" customHeight="1" x14ac:dyDescent="0.25">
      <c r="B695" s="2"/>
      <c r="C695" s="62"/>
      <c r="D695" s="111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2:14" s="71" customFormat="1" ht="15.75" customHeight="1" x14ac:dyDescent="0.25">
      <c r="B696" s="2"/>
      <c r="C696" s="62"/>
      <c r="D696" s="111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2:14" s="71" customFormat="1" ht="15.75" customHeight="1" x14ac:dyDescent="0.25">
      <c r="B697" s="2"/>
      <c r="C697" s="62"/>
      <c r="D697" s="111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2:14" s="71" customFormat="1" ht="15.75" customHeight="1" x14ac:dyDescent="0.25">
      <c r="B698" s="2"/>
      <c r="C698" s="62"/>
      <c r="D698" s="111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2:14" s="71" customFormat="1" ht="15.75" customHeight="1" x14ac:dyDescent="0.25">
      <c r="B699" s="2"/>
      <c r="C699" s="62"/>
      <c r="D699" s="111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2:14" s="71" customFormat="1" ht="15.75" customHeight="1" x14ac:dyDescent="0.25">
      <c r="B700" s="2"/>
      <c r="C700" s="62"/>
      <c r="D700" s="111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2:14" s="71" customFormat="1" ht="15.75" customHeight="1" x14ac:dyDescent="0.25">
      <c r="B701" s="2"/>
      <c r="C701" s="62"/>
      <c r="D701" s="111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2:14" s="71" customFormat="1" ht="15.75" customHeight="1" x14ac:dyDescent="0.25">
      <c r="B702" s="2"/>
      <c r="C702" s="62"/>
      <c r="D702" s="111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2:14" s="71" customFormat="1" ht="15.75" customHeight="1" x14ac:dyDescent="0.25">
      <c r="B703" s="2"/>
      <c r="C703" s="62"/>
      <c r="D703" s="111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2:14" s="71" customFormat="1" ht="15.75" customHeight="1" x14ac:dyDescent="0.25">
      <c r="B704" s="2"/>
      <c r="C704" s="62"/>
      <c r="D704" s="111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2:14" s="71" customFormat="1" ht="15.75" customHeight="1" x14ac:dyDescent="0.25">
      <c r="B705" s="2"/>
      <c r="C705" s="62"/>
      <c r="D705" s="111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2:14" s="71" customFormat="1" ht="15.75" customHeight="1" x14ac:dyDescent="0.25">
      <c r="B706" s="2"/>
      <c r="C706" s="62"/>
      <c r="D706" s="111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2:14" s="71" customFormat="1" ht="15.75" customHeight="1" x14ac:dyDescent="0.25">
      <c r="B707" s="2"/>
      <c r="C707" s="62"/>
      <c r="D707" s="111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2:14" s="71" customFormat="1" ht="15.75" customHeight="1" x14ac:dyDescent="0.25">
      <c r="B708" s="2"/>
      <c r="C708" s="62"/>
      <c r="D708" s="111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2:14" s="71" customFormat="1" ht="15.75" customHeight="1" x14ac:dyDescent="0.25">
      <c r="B709" s="2"/>
      <c r="C709" s="62"/>
      <c r="D709" s="111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2:14" s="71" customFormat="1" ht="15.75" customHeight="1" x14ac:dyDescent="0.25">
      <c r="B710" s="2"/>
      <c r="C710" s="62"/>
      <c r="D710" s="111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2:14" s="71" customFormat="1" ht="15.75" customHeight="1" x14ac:dyDescent="0.25">
      <c r="B711" s="2"/>
      <c r="C711" s="62"/>
      <c r="D711" s="111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2:14" s="71" customFormat="1" ht="15.75" customHeight="1" x14ac:dyDescent="0.25">
      <c r="B712" s="2"/>
      <c r="C712" s="62"/>
      <c r="D712" s="111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2:14" s="71" customFormat="1" ht="15.75" customHeight="1" x14ac:dyDescent="0.25">
      <c r="B713" s="2"/>
      <c r="C713" s="62"/>
      <c r="D713" s="111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2:14" s="71" customFormat="1" ht="15.75" customHeight="1" x14ac:dyDescent="0.25">
      <c r="B714" s="2"/>
      <c r="C714" s="62"/>
      <c r="D714" s="111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2:14" s="71" customFormat="1" ht="15.75" customHeight="1" x14ac:dyDescent="0.25">
      <c r="B715" s="2"/>
      <c r="C715" s="62"/>
      <c r="D715" s="111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2:14" s="71" customFormat="1" ht="15.75" customHeight="1" x14ac:dyDescent="0.25">
      <c r="B716" s="2"/>
      <c r="C716" s="62"/>
      <c r="D716" s="111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2:14" s="71" customFormat="1" ht="15.75" customHeight="1" x14ac:dyDescent="0.25">
      <c r="B717" s="2"/>
      <c r="C717" s="62"/>
      <c r="D717" s="111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2:14" s="71" customFormat="1" ht="15.75" customHeight="1" x14ac:dyDescent="0.25">
      <c r="B718" s="2"/>
      <c r="C718" s="62"/>
      <c r="D718" s="111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2:14" s="71" customFormat="1" ht="15.75" customHeight="1" x14ac:dyDescent="0.25">
      <c r="B719" s="2"/>
      <c r="C719" s="62"/>
      <c r="D719" s="111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2:14" s="71" customFormat="1" ht="15.75" customHeight="1" x14ac:dyDescent="0.25">
      <c r="B720" s="2"/>
      <c r="C720" s="62"/>
      <c r="D720" s="111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2:14" s="71" customFormat="1" ht="15.75" customHeight="1" x14ac:dyDescent="0.25">
      <c r="B721" s="2"/>
      <c r="C721" s="62"/>
      <c r="D721" s="111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2:14" s="71" customFormat="1" ht="15.75" customHeight="1" x14ac:dyDescent="0.25">
      <c r="B722" s="2"/>
      <c r="C722" s="62"/>
      <c r="D722" s="111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2:14" s="71" customFormat="1" ht="15.75" customHeight="1" x14ac:dyDescent="0.25">
      <c r="B723" s="2"/>
      <c r="C723" s="62"/>
      <c r="D723" s="111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2:14" s="71" customFormat="1" ht="15.75" customHeight="1" x14ac:dyDescent="0.25">
      <c r="B724" s="2"/>
      <c r="C724" s="62"/>
      <c r="D724" s="111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2:14" s="71" customFormat="1" ht="15.75" customHeight="1" x14ac:dyDescent="0.25">
      <c r="B725" s="2"/>
      <c r="C725" s="62"/>
      <c r="D725" s="111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2:14" s="71" customFormat="1" ht="15.75" customHeight="1" x14ac:dyDescent="0.25">
      <c r="B726" s="2"/>
      <c r="C726" s="62"/>
      <c r="D726" s="111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2:14" s="71" customFormat="1" ht="15.75" customHeight="1" x14ac:dyDescent="0.25">
      <c r="B727" s="2"/>
      <c r="C727" s="62"/>
      <c r="D727" s="111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2:14" s="71" customFormat="1" ht="15.75" customHeight="1" x14ac:dyDescent="0.25">
      <c r="B728" s="2"/>
      <c r="C728" s="62"/>
      <c r="D728" s="111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2:14" s="71" customFormat="1" ht="15.75" customHeight="1" x14ac:dyDescent="0.25">
      <c r="B729" s="2"/>
      <c r="C729" s="62"/>
      <c r="D729" s="111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2:14" s="71" customFormat="1" ht="15.75" customHeight="1" x14ac:dyDescent="0.25">
      <c r="B730" s="2"/>
      <c r="C730" s="62"/>
      <c r="D730" s="111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2:14" s="71" customFormat="1" ht="15.75" customHeight="1" x14ac:dyDescent="0.25">
      <c r="B731" s="2"/>
      <c r="C731" s="62"/>
      <c r="D731" s="111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2:14" s="71" customFormat="1" ht="15.75" customHeight="1" x14ac:dyDescent="0.25">
      <c r="B732" s="2"/>
      <c r="C732" s="62"/>
      <c r="D732" s="111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2:14" s="71" customFormat="1" ht="15.75" customHeight="1" x14ac:dyDescent="0.25">
      <c r="B733" s="2"/>
      <c r="C733" s="62"/>
      <c r="D733" s="111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2:14" s="71" customFormat="1" ht="15.75" customHeight="1" x14ac:dyDescent="0.25">
      <c r="B734" s="2"/>
      <c r="C734" s="62"/>
      <c r="D734" s="111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2:14" s="71" customFormat="1" ht="15.75" customHeight="1" x14ac:dyDescent="0.25">
      <c r="B735" s="2"/>
      <c r="C735" s="62"/>
      <c r="D735" s="111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2:14" s="71" customFormat="1" ht="15.75" customHeight="1" x14ac:dyDescent="0.25">
      <c r="B736" s="2"/>
      <c r="C736" s="62"/>
      <c r="D736" s="111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2:14" s="71" customFormat="1" ht="15.75" customHeight="1" x14ac:dyDescent="0.25">
      <c r="B737" s="2"/>
      <c r="C737" s="62"/>
      <c r="D737" s="111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2:14" s="71" customFormat="1" ht="15.75" customHeight="1" x14ac:dyDescent="0.25">
      <c r="B738" s="2"/>
      <c r="C738" s="62"/>
      <c r="D738" s="111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2:14" s="71" customFormat="1" ht="15.75" customHeight="1" x14ac:dyDescent="0.25">
      <c r="B739" s="2"/>
      <c r="C739" s="62"/>
      <c r="D739" s="111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2:14" s="71" customFormat="1" ht="15.75" customHeight="1" x14ac:dyDescent="0.25">
      <c r="B740" s="2"/>
      <c r="C740" s="62"/>
      <c r="D740" s="111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2:14" s="71" customFormat="1" ht="15.75" customHeight="1" x14ac:dyDescent="0.25">
      <c r="B741" s="2"/>
      <c r="C741" s="62"/>
      <c r="D741" s="111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2:14" s="71" customFormat="1" ht="15.75" customHeight="1" x14ac:dyDescent="0.25">
      <c r="B742" s="2"/>
      <c r="C742" s="62"/>
      <c r="D742" s="111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2:14" s="71" customFormat="1" ht="15.75" customHeight="1" x14ac:dyDescent="0.25">
      <c r="B743" s="2"/>
      <c r="C743" s="62"/>
      <c r="D743" s="111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2:14" s="71" customFormat="1" ht="15.75" customHeight="1" x14ac:dyDescent="0.25">
      <c r="B744" s="2"/>
      <c r="C744" s="62"/>
      <c r="D744" s="111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2:14" s="71" customFormat="1" ht="15.75" customHeight="1" x14ac:dyDescent="0.25">
      <c r="B745" s="2"/>
      <c r="C745" s="62"/>
      <c r="D745" s="111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2:14" s="71" customFormat="1" ht="15.75" customHeight="1" x14ac:dyDescent="0.25">
      <c r="B746" s="2"/>
      <c r="C746" s="62"/>
      <c r="D746" s="111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2:14" s="71" customFormat="1" ht="15.75" customHeight="1" x14ac:dyDescent="0.25">
      <c r="B747" s="2"/>
      <c r="C747" s="62"/>
      <c r="D747" s="111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2:14" s="71" customFormat="1" ht="15.75" customHeight="1" x14ac:dyDescent="0.25">
      <c r="B748" s="2"/>
      <c r="C748" s="62"/>
      <c r="D748" s="111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2:14" s="71" customFormat="1" ht="15.75" customHeight="1" x14ac:dyDescent="0.25">
      <c r="B749" s="2"/>
      <c r="C749" s="62"/>
      <c r="D749" s="111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2:14" s="71" customFormat="1" ht="15.75" customHeight="1" x14ac:dyDescent="0.25">
      <c r="B750" s="2"/>
      <c r="C750" s="62"/>
      <c r="D750" s="111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2:14" s="71" customFormat="1" ht="15.75" customHeight="1" x14ac:dyDescent="0.25">
      <c r="B751" s="2"/>
      <c r="C751" s="62"/>
      <c r="D751" s="111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2:14" s="71" customFormat="1" ht="15.75" customHeight="1" x14ac:dyDescent="0.25">
      <c r="B752" s="2"/>
      <c r="C752" s="62"/>
      <c r="D752" s="111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2:14" s="71" customFormat="1" ht="15.75" customHeight="1" x14ac:dyDescent="0.25">
      <c r="B753" s="2"/>
      <c r="C753" s="62"/>
      <c r="D753" s="111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2:14" s="71" customFormat="1" ht="15.75" customHeight="1" x14ac:dyDescent="0.25">
      <c r="B754" s="2"/>
      <c r="C754" s="62"/>
      <c r="D754" s="111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2:14" s="71" customFormat="1" ht="15.75" customHeight="1" x14ac:dyDescent="0.25">
      <c r="B755" s="2"/>
      <c r="C755" s="62"/>
      <c r="D755" s="111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2:14" s="71" customFormat="1" ht="15.75" customHeight="1" x14ac:dyDescent="0.25">
      <c r="B756" s="2"/>
      <c r="C756" s="62"/>
      <c r="D756" s="111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2:14" s="71" customFormat="1" ht="15.75" customHeight="1" x14ac:dyDescent="0.25">
      <c r="B757" s="2"/>
      <c r="C757" s="62"/>
      <c r="D757" s="111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2:14" s="71" customFormat="1" ht="15.75" customHeight="1" x14ac:dyDescent="0.25">
      <c r="B758" s="2"/>
      <c r="C758" s="62"/>
      <c r="D758" s="111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2:14" s="71" customFormat="1" ht="15.75" customHeight="1" x14ac:dyDescent="0.25">
      <c r="B759" s="2"/>
      <c r="C759" s="62"/>
      <c r="D759" s="111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2:14" s="71" customFormat="1" ht="15.75" customHeight="1" x14ac:dyDescent="0.25">
      <c r="B760" s="2"/>
      <c r="C760" s="62"/>
      <c r="D760" s="111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2:14" s="71" customFormat="1" ht="15.75" customHeight="1" x14ac:dyDescent="0.25">
      <c r="B761" s="2"/>
      <c r="C761" s="62"/>
      <c r="D761" s="111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2:14" s="71" customFormat="1" ht="15.75" customHeight="1" x14ac:dyDescent="0.25">
      <c r="B762" s="2"/>
      <c r="C762" s="62"/>
      <c r="D762" s="111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2:14" s="71" customFormat="1" ht="15.75" customHeight="1" x14ac:dyDescent="0.25">
      <c r="B763" s="2"/>
      <c r="C763" s="62"/>
      <c r="D763" s="111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2:14" s="71" customFormat="1" ht="15.75" customHeight="1" x14ac:dyDescent="0.25">
      <c r="B764" s="2"/>
      <c r="C764" s="62"/>
      <c r="D764" s="111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2:14" s="71" customFormat="1" ht="15.75" customHeight="1" x14ac:dyDescent="0.25">
      <c r="B765" s="2"/>
      <c r="C765" s="62"/>
      <c r="D765" s="111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2:14" s="71" customFormat="1" ht="15.75" customHeight="1" x14ac:dyDescent="0.25">
      <c r="B766" s="2"/>
      <c r="C766" s="62"/>
      <c r="D766" s="111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2:14" s="71" customFormat="1" ht="15.75" customHeight="1" x14ac:dyDescent="0.25">
      <c r="B767" s="2"/>
      <c r="C767" s="62"/>
      <c r="D767" s="111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2:14" s="71" customFormat="1" ht="15.75" customHeight="1" x14ac:dyDescent="0.25">
      <c r="B768" s="2"/>
      <c r="C768" s="62"/>
      <c r="D768" s="111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2:14" s="71" customFormat="1" ht="15.75" customHeight="1" x14ac:dyDescent="0.25">
      <c r="B769" s="2"/>
      <c r="C769" s="62"/>
      <c r="D769" s="111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2:14" s="71" customFormat="1" ht="15.75" customHeight="1" x14ac:dyDescent="0.25">
      <c r="B770" s="2"/>
      <c r="C770" s="62"/>
      <c r="D770" s="111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2:14" s="71" customFormat="1" ht="15.75" customHeight="1" x14ac:dyDescent="0.25">
      <c r="B771" s="2"/>
      <c r="C771" s="62"/>
      <c r="D771" s="111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2:14" s="71" customFormat="1" ht="15.75" customHeight="1" x14ac:dyDescent="0.25">
      <c r="B772" s="2"/>
      <c r="C772" s="62"/>
      <c r="D772" s="111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2:14" s="71" customFormat="1" ht="15.75" customHeight="1" x14ac:dyDescent="0.25">
      <c r="B773" s="2"/>
      <c r="C773" s="62"/>
      <c r="D773" s="111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2:14" s="71" customFormat="1" ht="15.75" customHeight="1" x14ac:dyDescent="0.25">
      <c r="B774" s="2"/>
      <c r="C774" s="62"/>
      <c r="D774" s="111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2:14" s="71" customFormat="1" ht="15.75" customHeight="1" x14ac:dyDescent="0.25">
      <c r="B775" s="2"/>
      <c r="C775" s="62"/>
      <c r="D775" s="111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2:14" s="71" customFormat="1" ht="15.75" customHeight="1" x14ac:dyDescent="0.25">
      <c r="B776" s="2"/>
      <c r="C776" s="62"/>
      <c r="D776" s="111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2:14" s="71" customFormat="1" ht="15.75" customHeight="1" x14ac:dyDescent="0.25">
      <c r="B777" s="2"/>
      <c r="C777" s="62"/>
      <c r="D777" s="111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2:14" s="71" customFormat="1" ht="15.75" customHeight="1" x14ac:dyDescent="0.25">
      <c r="B778" s="2"/>
      <c r="C778" s="62"/>
      <c r="D778" s="111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2:14" s="71" customFormat="1" ht="15.75" customHeight="1" x14ac:dyDescent="0.25">
      <c r="B779" s="2"/>
      <c r="C779" s="62"/>
      <c r="D779" s="111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2:14" s="71" customFormat="1" ht="15.75" customHeight="1" x14ac:dyDescent="0.25">
      <c r="B780" s="2"/>
      <c r="C780" s="62"/>
      <c r="D780" s="111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2:14" s="71" customFormat="1" ht="15.75" customHeight="1" x14ac:dyDescent="0.25">
      <c r="B781" s="2"/>
      <c r="C781" s="62"/>
      <c r="D781" s="111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2:14" s="71" customFormat="1" ht="15.75" customHeight="1" x14ac:dyDescent="0.25">
      <c r="B782" s="2"/>
      <c r="C782" s="62"/>
      <c r="D782" s="111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2:14" s="71" customFormat="1" ht="15.75" customHeight="1" x14ac:dyDescent="0.25">
      <c r="B783" s="2"/>
      <c r="C783" s="62"/>
      <c r="D783" s="111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2:14" s="71" customFormat="1" ht="15.75" customHeight="1" x14ac:dyDescent="0.25">
      <c r="B784" s="2"/>
      <c r="C784" s="62"/>
      <c r="D784" s="111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2:14" s="71" customFormat="1" ht="15.75" customHeight="1" x14ac:dyDescent="0.25">
      <c r="B785" s="2"/>
      <c r="C785" s="62"/>
      <c r="D785" s="111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2:14" s="71" customFormat="1" ht="15.75" customHeight="1" x14ac:dyDescent="0.25">
      <c r="B786" s="2"/>
      <c r="C786" s="62"/>
      <c r="D786" s="111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2:14" s="71" customFormat="1" ht="15.75" customHeight="1" x14ac:dyDescent="0.25">
      <c r="B787" s="2"/>
      <c r="C787" s="62"/>
      <c r="D787" s="111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2:14" s="71" customFormat="1" ht="15.75" customHeight="1" x14ac:dyDescent="0.25">
      <c r="B788" s="2"/>
      <c r="C788" s="62"/>
      <c r="D788" s="111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2:14" s="71" customFormat="1" ht="15.75" customHeight="1" x14ac:dyDescent="0.25">
      <c r="B789" s="2"/>
      <c r="C789" s="62"/>
      <c r="D789" s="111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2:14" s="71" customFormat="1" ht="15.75" customHeight="1" x14ac:dyDescent="0.25">
      <c r="B790" s="2"/>
      <c r="C790" s="62"/>
      <c r="D790" s="111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2:14" s="71" customFormat="1" ht="15.75" customHeight="1" x14ac:dyDescent="0.25">
      <c r="B791" s="2"/>
      <c r="C791" s="62"/>
      <c r="D791" s="111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2:14" s="71" customFormat="1" ht="15.75" customHeight="1" x14ac:dyDescent="0.25">
      <c r="B792" s="2"/>
      <c r="C792" s="62"/>
      <c r="D792" s="111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2:14" s="71" customFormat="1" ht="15.75" customHeight="1" x14ac:dyDescent="0.25">
      <c r="B793" s="2"/>
      <c r="C793" s="62"/>
      <c r="D793" s="111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2:14" s="71" customFormat="1" ht="15.75" customHeight="1" x14ac:dyDescent="0.25">
      <c r="B794" s="2"/>
      <c r="C794" s="62"/>
      <c r="D794" s="111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2:14" s="71" customFormat="1" ht="15.75" customHeight="1" x14ac:dyDescent="0.25">
      <c r="B795" s="2"/>
      <c r="C795" s="62"/>
      <c r="D795" s="111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2:14" s="71" customFormat="1" ht="15.75" customHeight="1" x14ac:dyDescent="0.25">
      <c r="B796" s="2"/>
      <c r="C796" s="62"/>
      <c r="D796" s="111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2:14" s="71" customFormat="1" ht="15.75" customHeight="1" x14ac:dyDescent="0.25">
      <c r="B797" s="2"/>
      <c r="C797" s="62"/>
      <c r="D797" s="111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2:14" s="71" customFormat="1" ht="15.75" customHeight="1" x14ac:dyDescent="0.25">
      <c r="B798" s="2"/>
      <c r="C798" s="62"/>
      <c r="D798" s="111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2:14" s="71" customFormat="1" ht="15.75" customHeight="1" x14ac:dyDescent="0.25">
      <c r="B799" s="2"/>
      <c r="C799" s="62"/>
      <c r="D799" s="111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2:14" s="71" customFormat="1" ht="15.75" customHeight="1" x14ac:dyDescent="0.25">
      <c r="B800" s="2"/>
      <c r="C800" s="62"/>
      <c r="D800" s="111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2:14" s="71" customFormat="1" ht="15.75" customHeight="1" x14ac:dyDescent="0.25">
      <c r="B801" s="2"/>
      <c r="C801" s="62"/>
      <c r="D801" s="111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2:14" s="71" customFormat="1" ht="15.75" customHeight="1" x14ac:dyDescent="0.25">
      <c r="B802" s="2"/>
      <c r="C802" s="62"/>
      <c r="D802" s="111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2:14" s="71" customFormat="1" ht="15.75" customHeight="1" x14ac:dyDescent="0.25">
      <c r="B803" s="2"/>
      <c r="C803" s="62"/>
      <c r="D803" s="111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2:14" s="71" customFormat="1" ht="15.75" customHeight="1" x14ac:dyDescent="0.25">
      <c r="B804" s="2"/>
      <c r="C804" s="62"/>
      <c r="D804" s="111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2:14" s="71" customFormat="1" ht="15.75" customHeight="1" x14ac:dyDescent="0.25">
      <c r="B805" s="2"/>
      <c r="C805" s="62"/>
      <c r="D805" s="111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2:14" s="71" customFormat="1" ht="15.75" customHeight="1" x14ac:dyDescent="0.25">
      <c r="B806" s="2"/>
      <c r="C806" s="62"/>
      <c r="D806" s="111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2:14" s="71" customFormat="1" ht="15.75" customHeight="1" x14ac:dyDescent="0.25">
      <c r="B807" s="2"/>
      <c r="C807" s="62"/>
      <c r="D807" s="111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2:14" s="71" customFormat="1" ht="15.75" customHeight="1" x14ac:dyDescent="0.25">
      <c r="B808" s="2"/>
      <c r="C808" s="62"/>
      <c r="D808" s="111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2:14" s="71" customFormat="1" ht="15.75" customHeight="1" x14ac:dyDescent="0.25">
      <c r="B809" s="2"/>
      <c r="C809" s="62"/>
      <c r="D809" s="111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2:14" s="71" customFormat="1" ht="15.75" customHeight="1" x14ac:dyDescent="0.25">
      <c r="B810" s="2"/>
      <c r="C810" s="62"/>
      <c r="D810" s="111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2:14" s="71" customFormat="1" ht="15.75" customHeight="1" x14ac:dyDescent="0.25">
      <c r="B811" s="2"/>
      <c r="C811" s="62"/>
      <c r="D811" s="111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2:14" s="71" customFormat="1" ht="15.75" customHeight="1" x14ac:dyDescent="0.25">
      <c r="B812" s="2"/>
      <c r="C812" s="62"/>
      <c r="D812" s="111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2:14" s="71" customFormat="1" ht="15.75" customHeight="1" x14ac:dyDescent="0.25">
      <c r="B813" s="2"/>
      <c r="C813" s="62"/>
      <c r="D813" s="111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2:14" s="71" customFormat="1" ht="15.75" customHeight="1" x14ac:dyDescent="0.25">
      <c r="B814" s="2"/>
      <c r="C814" s="62"/>
      <c r="D814" s="111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2:14" s="71" customFormat="1" ht="15.75" customHeight="1" x14ac:dyDescent="0.25">
      <c r="B815" s="2"/>
      <c r="C815" s="62"/>
      <c r="D815" s="111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2:14" s="71" customFormat="1" ht="15.75" customHeight="1" x14ac:dyDescent="0.25">
      <c r="B816" s="2"/>
      <c r="C816" s="62"/>
      <c r="D816" s="111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2:14" s="71" customFormat="1" ht="15.75" customHeight="1" x14ac:dyDescent="0.25">
      <c r="B817" s="2"/>
      <c r="C817" s="62"/>
      <c r="D817" s="111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2:14" s="71" customFormat="1" ht="15.75" customHeight="1" x14ac:dyDescent="0.25">
      <c r="B818" s="2"/>
      <c r="C818" s="62"/>
      <c r="D818" s="111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2:14" s="71" customFormat="1" ht="15.75" customHeight="1" x14ac:dyDescent="0.25">
      <c r="B819" s="2"/>
      <c r="C819" s="62"/>
      <c r="D819" s="111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2:14" s="71" customFormat="1" ht="15.75" customHeight="1" x14ac:dyDescent="0.25">
      <c r="B820" s="2"/>
      <c r="C820" s="62"/>
      <c r="D820" s="111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2:14" s="71" customFormat="1" ht="15.75" customHeight="1" x14ac:dyDescent="0.25">
      <c r="B821" s="2"/>
      <c r="C821" s="62"/>
      <c r="D821" s="111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2:14" s="71" customFormat="1" ht="15.75" customHeight="1" x14ac:dyDescent="0.25">
      <c r="B822" s="2"/>
      <c r="C822" s="62"/>
      <c r="D822" s="111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2:14" s="71" customFormat="1" ht="15.75" customHeight="1" x14ac:dyDescent="0.25">
      <c r="B823" s="2"/>
      <c r="C823" s="62"/>
      <c r="D823" s="111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2:14" s="71" customFormat="1" ht="15.75" customHeight="1" x14ac:dyDescent="0.25">
      <c r="B824" s="2"/>
      <c r="C824" s="62"/>
      <c r="D824" s="111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2:14" s="71" customFormat="1" ht="15.75" customHeight="1" x14ac:dyDescent="0.25">
      <c r="B825" s="2"/>
      <c r="C825" s="62"/>
      <c r="D825" s="111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2:14" s="71" customFormat="1" ht="15.75" customHeight="1" x14ac:dyDescent="0.25">
      <c r="B826" s="2"/>
      <c r="C826" s="62"/>
      <c r="D826" s="111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2:14" s="71" customFormat="1" ht="15.75" customHeight="1" x14ac:dyDescent="0.25">
      <c r="B827" s="2"/>
      <c r="C827" s="62"/>
      <c r="D827" s="111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2:14" s="71" customFormat="1" ht="15.75" customHeight="1" x14ac:dyDescent="0.25">
      <c r="B828" s="2"/>
      <c r="C828" s="62"/>
      <c r="D828" s="111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2:14" s="71" customFormat="1" ht="15.75" customHeight="1" x14ac:dyDescent="0.25">
      <c r="B829" s="2"/>
      <c r="C829" s="62"/>
      <c r="D829" s="111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2:14" s="71" customFormat="1" ht="15.75" customHeight="1" x14ac:dyDescent="0.25">
      <c r="B830" s="2"/>
      <c r="C830" s="62"/>
      <c r="D830" s="111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2:14" s="71" customFormat="1" ht="15.75" customHeight="1" x14ac:dyDescent="0.25">
      <c r="B831" s="2"/>
      <c r="C831" s="62"/>
      <c r="D831" s="111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2:14" s="71" customFormat="1" ht="15.75" customHeight="1" x14ac:dyDescent="0.25">
      <c r="B832" s="2"/>
      <c r="C832" s="62"/>
      <c r="D832" s="111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2:14" s="71" customFormat="1" ht="15.75" customHeight="1" x14ac:dyDescent="0.25">
      <c r="B833" s="2"/>
      <c r="C833" s="62"/>
      <c r="D833" s="111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2:14" s="71" customFormat="1" ht="15.75" customHeight="1" x14ac:dyDescent="0.25">
      <c r="B834" s="2"/>
      <c r="C834" s="62"/>
      <c r="D834" s="111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2:14" s="71" customFormat="1" ht="15.75" customHeight="1" x14ac:dyDescent="0.25">
      <c r="B835" s="2"/>
      <c r="C835" s="62"/>
      <c r="D835" s="111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2:14" s="71" customFormat="1" ht="15.75" customHeight="1" x14ac:dyDescent="0.25">
      <c r="B836" s="2"/>
      <c r="C836" s="62"/>
      <c r="D836" s="111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2:14" s="71" customFormat="1" ht="15.75" customHeight="1" x14ac:dyDescent="0.25">
      <c r="B837" s="2"/>
      <c r="C837" s="62"/>
      <c r="D837" s="111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2:14" s="71" customFormat="1" ht="15.75" customHeight="1" x14ac:dyDescent="0.25">
      <c r="B838" s="2"/>
      <c r="C838" s="62"/>
      <c r="D838" s="111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2:14" s="71" customFormat="1" ht="15.75" customHeight="1" x14ac:dyDescent="0.25">
      <c r="B839" s="2"/>
      <c r="C839" s="62"/>
      <c r="D839" s="111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2:14" s="71" customFormat="1" ht="15.75" customHeight="1" x14ac:dyDescent="0.25">
      <c r="B840" s="2"/>
      <c r="C840" s="62"/>
      <c r="D840" s="111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2:14" s="71" customFormat="1" ht="15.75" customHeight="1" x14ac:dyDescent="0.25">
      <c r="B841" s="2"/>
      <c r="C841" s="62"/>
      <c r="D841" s="111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2:14" s="71" customFormat="1" ht="15.75" customHeight="1" x14ac:dyDescent="0.25">
      <c r="B842" s="2"/>
      <c r="C842" s="62"/>
      <c r="D842" s="111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2:14" s="71" customFormat="1" ht="15.75" customHeight="1" x14ac:dyDescent="0.25">
      <c r="B843" s="2"/>
      <c r="C843" s="62"/>
      <c r="D843" s="111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2:14" s="71" customFormat="1" ht="15.75" customHeight="1" x14ac:dyDescent="0.25">
      <c r="B844" s="2"/>
      <c r="C844" s="62"/>
      <c r="D844" s="111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2:14" s="71" customFormat="1" ht="15.75" customHeight="1" x14ac:dyDescent="0.25">
      <c r="B845" s="2"/>
      <c r="C845" s="62"/>
      <c r="D845" s="111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2:14" s="71" customFormat="1" ht="15.75" customHeight="1" x14ac:dyDescent="0.25">
      <c r="B846" s="2"/>
      <c r="C846" s="62"/>
      <c r="D846" s="111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2:14" s="71" customFormat="1" ht="15.75" customHeight="1" x14ac:dyDescent="0.25">
      <c r="B847" s="2"/>
      <c r="C847" s="62"/>
      <c r="D847" s="111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2:14" s="71" customFormat="1" ht="15.75" customHeight="1" x14ac:dyDescent="0.25">
      <c r="B848" s="2"/>
      <c r="C848" s="62"/>
      <c r="D848" s="111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2:14" s="71" customFormat="1" ht="15.75" customHeight="1" x14ac:dyDescent="0.25">
      <c r="B849" s="2"/>
      <c r="C849" s="62"/>
      <c r="D849" s="111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2:14" s="71" customFormat="1" ht="15.75" customHeight="1" x14ac:dyDescent="0.25">
      <c r="B850" s="2"/>
      <c r="C850" s="62"/>
      <c r="D850" s="111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2:14" s="71" customFormat="1" ht="15.75" customHeight="1" x14ac:dyDescent="0.25">
      <c r="B851" s="2"/>
      <c r="C851" s="62"/>
      <c r="D851" s="111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2:14" s="71" customFormat="1" ht="15.75" customHeight="1" x14ac:dyDescent="0.25">
      <c r="B852" s="2"/>
      <c r="C852" s="62"/>
      <c r="D852" s="111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2:14" s="71" customFormat="1" ht="15.75" customHeight="1" x14ac:dyDescent="0.25">
      <c r="B853" s="2"/>
      <c r="C853" s="62"/>
      <c r="D853" s="111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2:14" s="71" customFormat="1" ht="15.75" customHeight="1" x14ac:dyDescent="0.25">
      <c r="B854" s="2"/>
      <c r="C854" s="62"/>
      <c r="D854" s="111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2:14" s="71" customFormat="1" ht="15.75" customHeight="1" x14ac:dyDescent="0.25">
      <c r="B855" s="2"/>
      <c r="C855" s="62"/>
      <c r="D855" s="111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2:14" s="71" customFormat="1" ht="15.75" customHeight="1" x14ac:dyDescent="0.25">
      <c r="B856" s="2"/>
      <c r="C856" s="62"/>
      <c r="D856" s="111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2:14" s="71" customFormat="1" ht="15.75" customHeight="1" x14ac:dyDescent="0.25">
      <c r="B857" s="2"/>
      <c r="C857" s="62"/>
      <c r="D857" s="111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2:14" s="71" customFormat="1" ht="15.75" customHeight="1" x14ac:dyDescent="0.25">
      <c r="B858" s="2"/>
      <c r="C858" s="62"/>
      <c r="D858" s="111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2:14" s="71" customFormat="1" ht="15.75" customHeight="1" x14ac:dyDescent="0.25">
      <c r="B859" s="2"/>
      <c r="C859" s="62"/>
      <c r="D859" s="111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2:14" s="71" customFormat="1" ht="15.75" customHeight="1" x14ac:dyDescent="0.25">
      <c r="B860" s="2"/>
      <c r="C860" s="62"/>
      <c r="D860" s="111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2:14" s="71" customFormat="1" ht="15.75" customHeight="1" x14ac:dyDescent="0.25">
      <c r="B861" s="2"/>
      <c r="C861" s="62"/>
      <c r="D861" s="111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2:14" s="71" customFormat="1" ht="15.75" customHeight="1" x14ac:dyDescent="0.25">
      <c r="B862" s="2"/>
      <c r="C862" s="62"/>
      <c r="D862" s="111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2:14" s="71" customFormat="1" ht="15.75" customHeight="1" x14ac:dyDescent="0.25">
      <c r="B863" s="2"/>
      <c r="C863" s="62"/>
      <c r="D863" s="111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2:14" s="71" customFormat="1" ht="15.75" customHeight="1" x14ac:dyDescent="0.25">
      <c r="B864" s="2"/>
      <c r="C864" s="62"/>
      <c r="D864" s="111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2:14" s="71" customFormat="1" ht="15.75" customHeight="1" x14ac:dyDescent="0.25">
      <c r="B865" s="2"/>
      <c r="C865" s="62"/>
      <c r="D865" s="111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2:14" s="71" customFormat="1" ht="15.75" customHeight="1" x14ac:dyDescent="0.25">
      <c r="B866" s="2"/>
      <c r="C866" s="62"/>
      <c r="D866" s="111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2:14" s="71" customFormat="1" ht="15.75" customHeight="1" x14ac:dyDescent="0.25">
      <c r="B867" s="2"/>
      <c r="C867" s="62"/>
      <c r="D867" s="111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2:14" s="71" customFormat="1" ht="15.75" customHeight="1" x14ac:dyDescent="0.25">
      <c r="B868" s="2"/>
      <c r="C868" s="62"/>
      <c r="D868" s="111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2:14" s="71" customFormat="1" ht="15.75" customHeight="1" x14ac:dyDescent="0.25">
      <c r="B869" s="2"/>
      <c r="C869" s="62"/>
      <c r="D869" s="111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2:14" s="71" customFormat="1" ht="15.75" customHeight="1" x14ac:dyDescent="0.25">
      <c r="B870" s="2"/>
      <c r="C870" s="62"/>
      <c r="D870" s="111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2:14" s="71" customFormat="1" ht="15.75" customHeight="1" x14ac:dyDescent="0.25">
      <c r="B871" s="2"/>
      <c r="C871" s="62"/>
      <c r="D871" s="111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2:14" s="71" customFormat="1" ht="15.75" customHeight="1" x14ac:dyDescent="0.25">
      <c r="B872" s="2"/>
      <c r="C872" s="62"/>
      <c r="D872" s="111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2:14" s="71" customFormat="1" ht="15.75" customHeight="1" x14ac:dyDescent="0.25">
      <c r="B873" s="2"/>
      <c r="C873" s="62"/>
      <c r="D873" s="111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2:14" s="71" customFormat="1" ht="15.75" customHeight="1" x14ac:dyDescent="0.25">
      <c r="B874" s="2"/>
      <c r="C874" s="62"/>
      <c r="D874" s="111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2:14" s="71" customFormat="1" ht="15.75" customHeight="1" x14ac:dyDescent="0.25">
      <c r="B875" s="2"/>
      <c r="C875" s="62"/>
      <c r="D875" s="111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2:14" s="71" customFormat="1" ht="15.75" customHeight="1" x14ac:dyDescent="0.25">
      <c r="B876" s="2"/>
      <c r="C876" s="62"/>
      <c r="D876" s="111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2:14" s="71" customFormat="1" ht="15.75" customHeight="1" x14ac:dyDescent="0.25">
      <c r="B877" s="2"/>
      <c r="C877" s="62"/>
      <c r="D877" s="111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2:14" s="71" customFormat="1" ht="15.75" customHeight="1" x14ac:dyDescent="0.25">
      <c r="B878" s="2"/>
      <c r="C878" s="62"/>
      <c r="D878" s="111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2:14" s="71" customFormat="1" ht="15.75" customHeight="1" x14ac:dyDescent="0.25">
      <c r="B879" s="2"/>
      <c r="C879" s="62"/>
      <c r="D879" s="111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2:14" s="71" customFormat="1" ht="15.75" customHeight="1" x14ac:dyDescent="0.25">
      <c r="B880" s="2"/>
      <c r="C880" s="62"/>
      <c r="D880" s="111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2:14" s="71" customFormat="1" ht="15.75" customHeight="1" x14ac:dyDescent="0.25">
      <c r="B881" s="2"/>
      <c r="C881" s="62"/>
      <c r="D881" s="111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2:14" s="71" customFormat="1" ht="15.75" customHeight="1" x14ac:dyDescent="0.25">
      <c r="B882" s="2"/>
      <c r="C882" s="62"/>
      <c r="D882" s="111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2:14" s="71" customFormat="1" ht="15.75" customHeight="1" x14ac:dyDescent="0.25">
      <c r="B883" s="2"/>
      <c r="C883" s="62"/>
      <c r="D883" s="111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2:14" s="71" customFormat="1" ht="15.75" customHeight="1" x14ac:dyDescent="0.25">
      <c r="B884" s="2"/>
      <c r="C884" s="62"/>
      <c r="D884" s="111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2:14" s="71" customFormat="1" ht="15.75" customHeight="1" x14ac:dyDescent="0.25">
      <c r="B885" s="2"/>
      <c r="C885" s="62"/>
      <c r="D885" s="111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2:14" s="71" customFormat="1" ht="15.75" customHeight="1" x14ac:dyDescent="0.25">
      <c r="B886" s="2"/>
      <c r="C886" s="62"/>
      <c r="D886" s="111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2:14" s="71" customFormat="1" ht="15.75" customHeight="1" x14ac:dyDescent="0.25">
      <c r="B887" s="2"/>
      <c r="C887" s="62"/>
      <c r="D887" s="111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2:14" s="71" customFormat="1" ht="15.75" customHeight="1" x14ac:dyDescent="0.25">
      <c r="B888" s="2"/>
      <c r="C888" s="62"/>
      <c r="D888" s="111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2:14" s="71" customFormat="1" ht="15.75" customHeight="1" x14ac:dyDescent="0.25">
      <c r="B889" s="2"/>
      <c r="C889" s="62"/>
      <c r="D889" s="111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2:14" s="71" customFormat="1" ht="15.75" customHeight="1" x14ac:dyDescent="0.25">
      <c r="B890" s="2"/>
      <c r="C890" s="62"/>
      <c r="D890" s="111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2:14" s="71" customFormat="1" ht="15.75" customHeight="1" x14ac:dyDescent="0.25">
      <c r="B891" s="2"/>
      <c r="C891" s="62"/>
      <c r="D891" s="111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2:14" s="71" customFormat="1" ht="15.75" customHeight="1" x14ac:dyDescent="0.25">
      <c r="B892" s="2"/>
      <c r="C892" s="62"/>
      <c r="D892" s="111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2:14" s="71" customFormat="1" ht="15.75" customHeight="1" x14ac:dyDescent="0.25">
      <c r="B893" s="2"/>
      <c r="C893" s="62"/>
      <c r="D893" s="111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2:14" s="71" customFormat="1" ht="15.75" customHeight="1" x14ac:dyDescent="0.25">
      <c r="B894" s="2"/>
      <c r="C894" s="62"/>
      <c r="D894" s="111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2:14" s="71" customFormat="1" ht="15.75" customHeight="1" x14ac:dyDescent="0.25">
      <c r="B895" s="2"/>
      <c r="C895" s="62"/>
      <c r="D895" s="111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2:14" s="71" customFormat="1" ht="15.75" customHeight="1" x14ac:dyDescent="0.25">
      <c r="B896" s="2"/>
      <c r="C896" s="62"/>
      <c r="D896" s="111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2:14" s="71" customFormat="1" ht="15.75" customHeight="1" x14ac:dyDescent="0.25">
      <c r="B897" s="2"/>
      <c r="C897" s="62"/>
      <c r="D897" s="111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2:14" s="71" customFormat="1" ht="15.75" customHeight="1" x14ac:dyDescent="0.25">
      <c r="B898" s="2"/>
      <c r="C898" s="62"/>
      <c r="D898" s="111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2:14" s="71" customFormat="1" ht="15.75" customHeight="1" x14ac:dyDescent="0.25">
      <c r="B899" s="2"/>
      <c r="C899" s="62"/>
      <c r="D899" s="111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2:14" s="71" customFormat="1" ht="15.75" customHeight="1" x14ac:dyDescent="0.25">
      <c r="B900" s="2"/>
      <c r="C900" s="62"/>
      <c r="D900" s="111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2:14" s="71" customFormat="1" ht="15.75" customHeight="1" x14ac:dyDescent="0.25">
      <c r="B901" s="2"/>
      <c r="C901" s="62"/>
      <c r="D901" s="111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2:14" s="71" customFormat="1" ht="15.75" customHeight="1" x14ac:dyDescent="0.25">
      <c r="B902" s="2"/>
      <c r="C902" s="62"/>
      <c r="D902" s="111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2:14" s="71" customFormat="1" ht="15.75" customHeight="1" x14ac:dyDescent="0.25">
      <c r="B903" s="2"/>
      <c r="C903" s="62"/>
      <c r="D903" s="111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2:14" s="71" customFormat="1" ht="15.75" customHeight="1" x14ac:dyDescent="0.25">
      <c r="B904" s="2"/>
      <c r="C904" s="62"/>
      <c r="D904" s="111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2:14" s="71" customFormat="1" ht="15.75" customHeight="1" x14ac:dyDescent="0.25">
      <c r="B905" s="2"/>
      <c r="C905" s="62"/>
      <c r="D905" s="111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2:14" s="71" customFormat="1" ht="15.75" customHeight="1" x14ac:dyDescent="0.25">
      <c r="B906" s="2"/>
      <c r="C906" s="62"/>
      <c r="D906" s="111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2:14" s="71" customFormat="1" ht="15.75" customHeight="1" x14ac:dyDescent="0.25">
      <c r="B907" s="2"/>
      <c r="C907" s="62"/>
      <c r="D907" s="111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2:14" s="71" customFormat="1" ht="15.75" customHeight="1" x14ac:dyDescent="0.25">
      <c r="B908" s="2"/>
      <c r="C908" s="62"/>
      <c r="D908" s="111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2:14" s="71" customFormat="1" ht="15.75" customHeight="1" x14ac:dyDescent="0.25">
      <c r="B909" s="2"/>
      <c r="C909" s="62"/>
      <c r="D909" s="111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2:14" s="71" customFormat="1" ht="15.75" customHeight="1" x14ac:dyDescent="0.25">
      <c r="B910" s="2"/>
      <c r="C910" s="62"/>
      <c r="D910" s="111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2:14" s="71" customFormat="1" ht="15.75" customHeight="1" x14ac:dyDescent="0.25">
      <c r="B911" s="2"/>
      <c r="C911" s="62"/>
      <c r="D911" s="111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2:14" s="71" customFormat="1" ht="15.75" customHeight="1" x14ac:dyDescent="0.25">
      <c r="B912" s="2"/>
      <c r="C912" s="62"/>
      <c r="D912" s="111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2:14" s="71" customFormat="1" ht="15.75" customHeight="1" x14ac:dyDescent="0.25">
      <c r="B913" s="2"/>
      <c r="C913" s="62"/>
      <c r="D913" s="111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2:14" s="71" customFormat="1" ht="15.75" customHeight="1" x14ac:dyDescent="0.25">
      <c r="B914" s="2"/>
      <c r="C914" s="62"/>
      <c r="D914" s="111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2:14" s="71" customFormat="1" ht="15.75" customHeight="1" x14ac:dyDescent="0.25">
      <c r="B915" s="2"/>
      <c r="C915" s="62"/>
      <c r="D915" s="111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2:14" s="71" customFormat="1" ht="15.75" customHeight="1" x14ac:dyDescent="0.25">
      <c r="B916" s="2"/>
      <c r="C916" s="62"/>
      <c r="D916" s="111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2:14" s="71" customFormat="1" ht="15.75" customHeight="1" x14ac:dyDescent="0.25">
      <c r="B917" s="2"/>
      <c r="C917" s="62"/>
      <c r="D917" s="111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2:14" s="71" customFormat="1" ht="15.75" customHeight="1" x14ac:dyDescent="0.25">
      <c r="B918" s="2"/>
      <c r="C918" s="62"/>
      <c r="D918" s="111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2:14" s="71" customFormat="1" ht="15.75" customHeight="1" x14ac:dyDescent="0.25">
      <c r="B919" s="2"/>
      <c r="C919" s="62"/>
      <c r="D919" s="111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2:14" s="71" customFormat="1" ht="15.75" customHeight="1" x14ac:dyDescent="0.25">
      <c r="B920" s="2"/>
      <c r="C920" s="62"/>
      <c r="D920" s="111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2:14" s="71" customFormat="1" ht="15.75" customHeight="1" x14ac:dyDescent="0.25">
      <c r="B921" s="2"/>
      <c r="C921" s="62"/>
      <c r="D921" s="111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2:14" s="71" customFormat="1" ht="15.75" customHeight="1" x14ac:dyDescent="0.25">
      <c r="B922" s="2"/>
      <c r="C922" s="62"/>
      <c r="D922" s="111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2:14" s="71" customFormat="1" ht="15.75" customHeight="1" x14ac:dyDescent="0.25">
      <c r="B923" s="2"/>
      <c r="C923" s="62"/>
      <c r="D923" s="111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2:14" s="71" customFormat="1" ht="15.75" customHeight="1" x14ac:dyDescent="0.25">
      <c r="B924" s="2"/>
      <c r="C924" s="62"/>
      <c r="D924" s="111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2:14" s="71" customFormat="1" ht="15.75" customHeight="1" x14ac:dyDescent="0.25">
      <c r="B925" s="2"/>
      <c r="C925" s="62"/>
      <c r="D925" s="111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2:14" s="71" customFormat="1" ht="15.75" customHeight="1" x14ac:dyDescent="0.25">
      <c r="B926" s="2"/>
      <c r="C926" s="62"/>
      <c r="D926" s="111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2:14" s="71" customFormat="1" ht="15.75" customHeight="1" x14ac:dyDescent="0.25">
      <c r="B927" s="2"/>
      <c r="C927" s="62"/>
      <c r="D927" s="111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2:14" s="71" customFormat="1" ht="15.75" customHeight="1" x14ac:dyDescent="0.25">
      <c r="B928" s="2"/>
      <c r="C928" s="62"/>
      <c r="D928" s="111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2:14" s="71" customFormat="1" ht="15.75" customHeight="1" x14ac:dyDescent="0.25">
      <c r="B929" s="2"/>
      <c r="C929" s="62"/>
      <c r="D929" s="111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2:14" s="71" customFormat="1" ht="15.75" customHeight="1" x14ac:dyDescent="0.25">
      <c r="B930" s="2"/>
      <c r="C930" s="62"/>
      <c r="D930" s="111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2:14" s="71" customFormat="1" ht="15.75" customHeight="1" x14ac:dyDescent="0.25">
      <c r="B931" s="2"/>
      <c r="C931" s="62"/>
      <c r="D931" s="111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2:14" s="71" customFormat="1" ht="15.75" customHeight="1" x14ac:dyDescent="0.25">
      <c r="B932" s="2"/>
      <c r="C932" s="62"/>
      <c r="D932" s="111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2:14" s="71" customFormat="1" ht="15.75" customHeight="1" x14ac:dyDescent="0.25">
      <c r="B933" s="2"/>
      <c r="C933" s="62"/>
      <c r="D933" s="111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2:14" s="71" customFormat="1" ht="15.75" customHeight="1" x14ac:dyDescent="0.25">
      <c r="B934" s="2"/>
      <c r="C934" s="62"/>
      <c r="D934" s="111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2:14" s="71" customFormat="1" ht="15.75" customHeight="1" x14ac:dyDescent="0.25">
      <c r="B935" s="2"/>
      <c r="C935" s="62"/>
      <c r="D935" s="111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2:14" s="71" customFormat="1" ht="15.75" customHeight="1" x14ac:dyDescent="0.25">
      <c r="B936" s="2"/>
      <c r="C936" s="62"/>
      <c r="D936" s="111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2:14" s="71" customFormat="1" ht="15.75" customHeight="1" x14ac:dyDescent="0.25">
      <c r="B937" s="2"/>
      <c r="C937" s="62"/>
      <c r="D937" s="111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2:14" s="71" customFormat="1" ht="15.75" customHeight="1" x14ac:dyDescent="0.25">
      <c r="B938" s="2"/>
      <c r="C938" s="62"/>
      <c r="D938" s="111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2:14" s="71" customFormat="1" ht="15.75" customHeight="1" x14ac:dyDescent="0.25">
      <c r="B939" s="2"/>
      <c r="C939" s="62"/>
      <c r="D939" s="111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2:14" s="71" customFormat="1" ht="15.75" customHeight="1" x14ac:dyDescent="0.25">
      <c r="B940" s="2"/>
      <c r="C940" s="62"/>
      <c r="D940" s="111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2:14" s="71" customFormat="1" ht="15.75" customHeight="1" x14ac:dyDescent="0.25">
      <c r="B941" s="2"/>
      <c r="C941" s="62"/>
      <c r="D941" s="111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2:14" s="71" customFormat="1" ht="15.75" customHeight="1" x14ac:dyDescent="0.25">
      <c r="B942" s="2"/>
      <c r="C942" s="62"/>
      <c r="D942" s="111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2:14" s="71" customFormat="1" ht="15.75" customHeight="1" x14ac:dyDescent="0.25">
      <c r="B943" s="2"/>
      <c r="C943" s="62"/>
      <c r="D943" s="111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2:14" s="71" customFormat="1" ht="15.75" customHeight="1" x14ac:dyDescent="0.25">
      <c r="B944" s="2"/>
      <c r="C944" s="62"/>
      <c r="D944" s="111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2:14" s="71" customFormat="1" ht="15.75" customHeight="1" x14ac:dyDescent="0.25">
      <c r="B945" s="2"/>
      <c r="C945" s="62"/>
      <c r="D945" s="111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2:14" s="71" customFormat="1" ht="15.75" customHeight="1" x14ac:dyDescent="0.25">
      <c r="B946" s="2"/>
      <c r="C946" s="62"/>
      <c r="D946" s="111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2:14" s="71" customFormat="1" ht="15.75" customHeight="1" x14ac:dyDescent="0.25">
      <c r="B947" s="2"/>
      <c r="C947" s="62"/>
      <c r="D947" s="111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2:14" s="71" customFormat="1" ht="15.75" customHeight="1" x14ac:dyDescent="0.25">
      <c r="B948" s="2"/>
      <c r="C948" s="62"/>
      <c r="D948" s="111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2:14" s="71" customFormat="1" ht="15.75" customHeight="1" x14ac:dyDescent="0.25">
      <c r="B949" s="2"/>
      <c r="C949" s="62"/>
      <c r="D949" s="111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2:14" s="71" customFormat="1" ht="15.75" customHeight="1" x14ac:dyDescent="0.25">
      <c r="B950" s="2"/>
      <c r="C950" s="62"/>
      <c r="D950" s="111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2:14" s="71" customFormat="1" ht="15.75" customHeight="1" x14ac:dyDescent="0.25">
      <c r="B951" s="2"/>
      <c r="C951" s="62"/>
      <c r="D951" s="111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2:14" s="71" customFormat="1" ht="15.75" customHeight="1" x14ac:dyDescent="0.25">
      <c r="B952" s="2"/>
      <c r="C952" s="62"/>
      <c r="D952" s="111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2:14" s="71" customFormat="1" ht="15.75" customHeight="1" x14ac:dyDescent="0.25">
      <c r="B953" s="2"/>
      <c r="C953" s="62"/>
      <c r="D953" s="111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2:14" s="71" customFormat="1" ht="15.75" customHeight="1" x14ac:dyDescent="0.25">
      <c r="B954" s="2"/>
      <c r="C954" s="62"/>
      <c r="D954" s="111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2:14" s="71" customFormat="1" ht="15.75" customHeight="1" x14ac:dyDescent="0.25">
      <c r="B955" s="2"/>
      <c r="C955" s="62"/>
      <c r="D955" s="111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2:14" s="71" customFormat="1" ht="15.75" customHeight="1" x14ac:dyDescent="0.25">
      <c r="B956" s="2"/>
      <c r="C956" s="62"/>
      <c r="D956" s="111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2:14" s="71" customFormat="1" ht="15.75" customHeight="1" x14ac:dyDescent="0.25">
      <c r="B957" s="2"/>
      <c r="C957" s="62"/>
      <c r="D957" s="111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2:14" s="71" customFormat="1" ht="15.75" customHeight="1" x14ac:dyDescent="0.25">
      <c r="B958" s="2"/>
      <c r="C958" s="62"/>
      <c r="D958" s="111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2:14" s="71" customFormat="1" ht="15.75" customHeight="1" x14ac:dyDescent="0.25">
      <c r="B959" s="2"/>
      <c r="C959" s="62"/>
      <c r="D959" s="111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2:14" s="71" customFormat="1" ht="15.75" customHeight="1" x14ac:dyDescent="0.25">
      <c r="B960" s="2"/>
      <c r="C960" s="62"/>
      <c r="D960" s="111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2:14" s="71" customFormat="1" ht="15.75" customHeight="1" x14ac:dyDescent="0.25">
      <c r="B961" s="2"/>
      <c r="C961" s="62"/>
      <c r="D961" s="111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2:14" s="71" customFormat="1" ht="15.75" customHeight="1" x14ac:dyDescent="0.25">
      <c r="B962" s="2"/>
      <c r="C962" s="62"/>
      <c r="D962" s="111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2:14" s="71" customFormat="1" ht="15.75" customHeight="1" x14ac:dyDescent="0.25">
      <c r="B963" s="2"/>
      <c r="C963" s="62"/>
      <c r="D963" s="111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2:14" s="71" customFormat="1" ht="15.75" customHeight="1" x14ac:dyDescent="0.25">
      <c r="B964" s="2"/>
      <c r="C964" s="62"/>
      <c r="D964" s="111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2:14" s="71" customFormat="1" ht="15.75" customHeight="1" x14ac:dyDescent="0.25">
      <c r="B965" s="2"/>
      <c r="C965" s="62"/>
      <c r="D965" s="111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2:14" s="71" customFormat="1" ht="15.75" customHeight="1" x14ac:dyDescent="0.25">
      <c r="B966" s="2"/>
      <c r="C966" s="62"/>
      <c r="D966" s="111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2:14" s="71" customFormat="1" ht="15.75" customHeight="1" x14ac:dyDescent="0.25">
      <c r="B967" s="2"/>
      <c r="C967" s="62"/>
      <c r="D967" s="111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2:14" s="71" customFormat="1" ht="15.75" customHeight="1" x14ac:dyDescent="0.25">
      <c r="B968" s="2"/>
      <c r="C968" s="62"/>
      <c r="D968" s="111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2:14" s="71" customFormat="1" ht="15.75" customHeight="1" x14ac:dyDescent="0.25">
      <c r="B969" s="2"/>
      <c r="C969" s="62"/>
      <c r="D969" s="111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2:14" s="71" customFormat="1" ht="15.75" customHeight="1" x14ac:dyDescent="0.25">
      <c r="B970" s="2"/>
      <c r="C970" s="62"/>
      <c r="D970" s="111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2:14" s="71" customFormat="1" ht="15.75" customHeight="1" x14ac:dyDescent="0.25">
      <c r="B971" s="2"/>
      <c r="C971" s="62"/>
      <c r="D971" s="111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2:14" s="71" customFormat="1" ht="15.75" customHeight="1" x14ac:dyDescent="0.25">
      <c r="B972" s="2"/>
      <c r="C972" s="62"/>
      <c r="D972" s="111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2:14" s="71" customFormat="1" ht="15.75" customHeight="1" x14ac:dyDescent="0.25">
      <c r="B973" s="2"/>
      <c r="C973" s="62"/>
      <c r="D973" s="111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2:14" s="71" customFormat="1" ht="15.75" customHeight="1" x14ac:dyDescent="0.25">
      <c r="B974" s="2"/>
      <c r="C974" s="62"/>
      <c r="D974" s="111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2:14" s="71" customFormat="1" ht="15.75" customHeight="1" x14ac:dyDescent="0.25">
      <c r="B975" s="2"/>
      <c r="C975" s="62"/>
      <c r="D975" s="111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2:14" s="71" customFormat="1" ht="15.75" customHeight="1" x14ac:dyDescent="0.25">
      <c r="B976" s="2"/>
      <c r="C976" s="62"/>
      <c r="D976" s="111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2:14" s="71" customFormat="1" ht="15.75" customHeight="1" x14ac:dyDescent="0.25">
      <c r="B977" s="2"/>
      <c r="C977" s="62"/>
      <c r="D977" s="111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2:14" s="71" customFormat="1" ht="15.75" customHeight="1" x14ac:dyDescent="0.25">
      <c r="B978" s="2"/>
      <c r="C978" s="62"/>
      <c r="D978" s="111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2:14" s="71" customFormat="1" ht="15.75" customHeight="1" x14ac:dyDescent="0.25">
      <c r="B979" s="2"/>
      <c r="C979" s="62"/>
      <c r="D979" s="111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2:14" s="71" customFormat="1" ht="15.75" customHeight="1" x14ac:dyDescent="0.25">
      <c r="B980" s="2"/>
      <c r="C980" s="62"/>
      <c r="D980" s="111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2:14" s="71" customFormat="1" ht="15.75" customHeight="1" x14ac:dyDescent="0.25">
      <c r="B981" s="2"/>
      <c r="C981" s="62"/>
      <c r="D981" s="111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2:14" s="71" customFormat="1" ht="15.75" customHeight="1" x14ac:dyDescent="0.25">
      <c r="B982" s="2"/>
      <c r="C982" s="62"/>
      <c r="D982" s="111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2:14" s="71" customFormat="1" ht="15.75" customHeight="1" x14ac:dyDescent="0.25">
      <c r="B983" s="2"/>
      <c r="C983" s="62"/>
      <c r="D983" s="111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2:14" s="71" customFormat="1" ht="15.75" customHeight="1" x14ac:dyDescent="0.25">
      <c r="B984" s="2"/>
      <c r="C984" s="62"/>
      <c r="D984" s="111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2:14" s="71" customFormat="1" ht="15.75" customHeight="1" x14ac:dyDescent="0.25">
      <c r="B985" s="2"/>
      <c r="C985" s="62"/>
      <c r="D985" s="111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2:14" s="71" customFormat="1" ht="15.75" customHeight="1" x14ac:dyDescent="0.25">
      <c r="B986" s="2"/>
      <c r="C986" s="62"/>
      <c r="D986" s="111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2:14" s="71" customFormat="1" ht="15.75" customHeight="1" x14ac:dyDescent="0.25">
      <c r="B987" s="2"/>
      <c r="C987" s="62"/>
      <c r="D987" s="111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2:14" s="71" customFormat="1" ht="15.75" customHeight="1" x14ac:dyDescent="0.25">
      <c r="B988" s="2"/>
      <c r="C988" s="62"/>
      <c r="D988" s="111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2:14" s="71" customFormat="1" ht="15.75" customHeight="1" x14ac:dyDescent="0.25">
      <c r="B989" s="2"/>
      <c r="C989" s="62"/>
      <c r="D989" s="111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2:14" s="71" customFormat="1" ht="15.75" customHeight="1" x14ac:dyDescent="0.25">
      <c r="B990" s="2"/>
      <c r="C990" s="62"/>
      <c r="D990" s="111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2:14" s="71" customFormat="1" ht="15.75" customHeight="1" x14ac:dyDescent="0.25">
      <c r="B991" s="2"/>
      <c r="C991" s="62"/>
      <c r="D991" s="111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2:14" s="71" customFormat="1" ht="15.75" customHeight="1" x14ac:dyDescent="0.25">
      <c r="B992" s="2"/>
      <c r="C992" s="62"/>
      <c r="D992" s="111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2:14" s="71" customFormat="1" ht="15.75" customHeight="1" x14ac:dyDescent="0.25">
      <c r="B993" s="2"/>
      <c r="C993" s="62"/>
      <c r="D993" s="111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2:14" s="71" customFormat="1" ht="15.75" customHeight="1" x14ac:dyDescent="0.25">
      <c r="B994" s="2"/>
      <c r="C994" s="62"/>
      <c r="D994" s="111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2:14" s="71" customFormat="1" ht="15.75" customHeight="1" x14ac:dyDescent="0.25">
      <c r="B995" s="2"/>
      <c r="C995" s="62"/>
      <c r="D995" s="111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2:14" s="71" customFormat="1" ht="15.75" customHeight="1" x14ac:dyDescent="0.25">
      <c r="B996" s="2"/>
      <c r="C996" s="62"/>
      <c r="D996" s="111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2:14" s="71" customFormat="1" ht="15.75" customHeight="1" x14ac:dyDescent="0.25">
      <c r="B997" s="2"/>
      <c r="C997" s="62"/>
      <c r="D997" s="111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2:14" s="71" customFormat="1" ht="15.75" customHeight="1" x14ac:dyDescent="0.25">
      <c r="B998" s="2"/>
      <c r="C998" s="62"/>
      <c r="D998" s="111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2:14" s="71" customFormat="1" ht="15.75" customHeight="1" x14ac:dyDescent="0.25">
      <c r="B999" s="2"/>
      <c r="C999" s="62"/>
      <c r="D999" s="111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2:14" s="71" customFormat="1" ht="15.75" customHeight="1" x14ac:dyDescent="0.25">
      <c r="B1000" s="2"/>
      <c r="C1000" s="62"/>
      <c r="D1000" s="111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2:14" s="71" customFormat="1" ht="15.75" customHeight="1" x14ac:dyDescent="0.25">
      <c r="B1001" s="2"/>
      <c r="C1001" s="62"/>
      <c r="D1001" s="111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2:14" s="71" customFormat="1" ht="15.75" customHeight="1" x14ac:dyDescent="0.25">
      <c r="B1002" s="2"/>
      <c r="C1002" s="62"/>
      <c r="D1002" s="111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2:14" s="71" customFormat="1" ht="15.75" customHeight="1" x14ac:dyDescent="0.25">
      <c r="B1003" s="2"/>
      <c r="C1003" s="62"/>
      <c r="D1003" s="111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2:14" s="71" customFormat="1" ht="15.75" customHeight="1" x14ac:dyDescent="0.25">
      <c r="B1004" s="2"/>
      <c r="C1004" s="62"/>
      <c r="D1004" s="111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2:14" s="71" customFormat="1" ht="15.75" customHeight="1" x14ac:dyDescent="0.25">
      <c r="B1005" s="2"/>
      <c r="C1005" s="62"/>
      <c r="D1005" s="111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2:14" s="71" customFormat="1" ht="15.75" customHeight="1" x14ac:dyDescent="0.25">
      <c r="B1006" s="2"/>
      <c r="C1006" s="62"/>
      <c r="D1006" s="111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2:14" s="71" customFormat="1" ht="15.75" customHeight="1" x14ac:dyDescent="0.25">
      <c r="B1007" s="2"/>
      <c r="C1007" s="62"/>
      <c r="D1007" s="111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2:14" s="71" customFormat="1" ht="15.75" customHeight="1" x14ac:dyDescent="0.25">
      <c r="B1008" s="2"/>
      <c r="C1008" s="62"/>
      <c r="D1008" s="111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2:14" s="71" customFormat="1" ht="15.75" customHeight="1" x14ac:dyDescent="0.25">
      <c r="B1009" s="2"/>
      <c r="C1009" s="62"/>
      <c r="D1009" s="111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2:14" s="71" customFormat="1" ht="15.75" customHeight="1" x14ac:dyDescent="0.25">
      <c r="B1010" s="2"/>
      <c r="C1010" s="62"/>
      <c r="D1010" s="111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2:14" s="71" customFormat="1" ht="15.75" customHeight="1" x14ac:dyDescent="0.25">
      <c r="B1011" s="2"/>
      <c r="C1011" s="62"/>
      <c r="D1011" s="111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2:14" s="71" customFormat="1" ht="15.75" customHeight="1" x14ac:dyDescent="0.25">
      <c r="B1012" s="2"/>
      <c r="C1012" s="62"/>
      <c r="D1012" s="111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2:14" s="71" customFormat="1" ht="15.75" customHeight="1" x14ac:dyDescent="0.25">
      <c r="B1013" s="2"/>
      <c r="C1013" s="62"/>
      <c r="D1013" s="111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2:14" s="71" customFormat="1" ht="15.75" customHeight="1" x14ac:dyDescent="0.25">
      <c r="B1014" s="2"/>
      <c r="C1014" s="62"/>
      <c r="D1014" s="111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2:14" s="71" customFormat="1" ht="15.75" customHeight="1" x14ac:dyDescent="0.25">
      <c r="B1015" s="2"/>
      <c r="C1015" s="62"/>
      <c r="D1015" s="111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2:14" s="71" customFormat="1" ht="15.75" customHeight="1" x14ac:dyDescent="0.25">
      <c r="B1016" s="2"/>
      <c r="C1016" s="62"/>
      <c r="D1016" s="111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2:14" s="71" customFormat="1" ht="15.75" customHeight="1" x14ac:dyDescent="0.25">
      <c r="B1017" s="2"/>
      <c r="C1017" s="62"/>
      <c r="D1017" s="111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2:14" s="71" customFormat="1" ht="15.75" customHeight="1" x14ac:dyDescent="0.25">
      <c r="B1018" s="2"/>
      <c r="C1018" s="62"/>
      <c r="D1018" s="111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2:14" s="71" customFormat="1" ht="15.75" customHeight="1" x14ac:dyDescent="0.25">
      <c r="B1019" s="2"/>
      <c r="C1019" s="62"/>
      <c r="D1019" s="111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2:14" s="71" customFormat="1" ht="15.75" customHeight="1" x14ac:dyDescent="0.25">
      <c r="B1020" s="2"/>
      <c r="C1020" s="62"/>
      <c r="D1020" s="111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2:14" s="71" customFormat="1" ht="15.75" customHeight="1" x14ac:dyDescent="0.25">
      <c r="B1021" s="2"/>
      <c r="C1021" s="62"/>
      <c r="D1021" s="111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2:14" s="71" customFormat="1" ht="15.75" customHeight="1" x14ac:dyDescent="0.25">
      <c r="B1022" s="2"/>
      <c r="C1022" s="62"/>
      <c r="D1022" s="111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2:14" s="71" customFormat="1" ht="15.75" customHeight="1" x14ac:dyDescent="0.25">
      <c r="B1023" s="2"/>
      <c r="C1023" s="62"/>
      <c r="D1023" s="111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2:14" s="71" customFormat="1" ht="15.75" customHeight="1" x14ac:dyDescent="0.25">
      <c r="B1024" s="2"/>
      <c r="C1024" s="62"/>
      <c r="D1024" s="111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2:14" s="71" customFormat="1" ht="15.75" customHeight="1" x14ac:dyDescent="0.25">
      <c r="B1025" s="2"/>
      <c r="C1025" s="62"/>
      <c r="D1025" s="111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2:14" s="71" customFormat="1" ht="15.75" customHeight="1" x14ac:dyDescent="0.25">
      <c r="B1026" s="2"/>
      <c r="C1026" s="62"/>
      <c r="D1026" s="111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2:14" s="71" customFormat="1" ht="15.75" customHeight="1" x14ac:dyDescent="0.25">
      <c r="B1027" s="2"/>
      <c r="C1027" s="62"/>
      <c r="D1027" s="111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2:14" s="71" customFormat="1" ht="15.75" customHeight="1" x14ac:dyDescent="0.25">
      <c r="B1028" s="2"/>
      <c r="C1028" s="62"/>
      <c r="D1028" s="111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2:14" s="71" customFormat="1" ht="15.75" customHeight="1" x14ac:dyDescent="0.25">
      <c r="B1029" s="2"/>
      <c r="C1029" s="62"/>
      <c r="D1029" s="111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2:14" s="71" customFormat="1" ht="15.75" customHeight="1" x14ac:dyDescent="0.25">
      <c r="B1030" s="2"/>
      <c r="C1030" s="62"/>
      <c r="D1030" s="111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2:14" s="71" customFormat="1" ht="15.75" customHeight="1" x14ac:dyDescent="0.25">
      <c r="B1031" s="2"/>
      <c r="C1031" s="62"/>
      <c r="D1031" s="111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2:14" s="71" customFormat="1" ht="15.75" customHeight="1" x14ac:dyDescent="0.25">
      <c r="B1032" s="2"/>
      <c r="C1032" s="62"/>
      <c r="D1032" s="111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2:14" s="71" customFormat="1" ht="15.75" customHeight="1" x14ac:dyDescent="0.25">
      <c r="B1033" s="2"/>
      <c r="C1033" s="62"/>
      <c r="D1033" s="111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2:14" s="71" customFormat="1" ht="15.75" customHeight="1" x14ac:dyDescent="0.25">
      <c r="B1034" s="2"/>
      <c r="C1034" s="62"/>
      <c r="D1034" s="111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2:14" s="71" customFormat="1" ht="15.75" customHeight="1" x14ac:dyDescent="0.25">
      <c r="B1035" s="2"/>
      <c r="C1035" s="62"/>
      <c r="D1035" s="111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2:14" s="71" customFormat="1" ht="15.75" customHeight="1" x14ac:dyDescent="0.25">
      <c r="B1036" s="2"/>
      <c r="C1036" s="62"/>
      <c r="D1036" s="111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2:14" s="71" customFormat="1" ht="15.75" customHeight="1" x14ac:dyDescent="0.25">
      <c r="B1037" s="2"/>
      <c r="C1037" s="62"/>
      <c r="D1037" s="111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2:14" s="71" customFormat="1" ht="15.75" customHeight="1" x14ac:dyDescent="0.25">
      <c r="B1038" s="2"/>
      <c r="C1038" s="62"/>
      <c r="D1038" s="111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2:14" s="71" customFormat="1" ht="15.75" customHeight="1" x14ac:dyDescent="0.25">
      <c r="B1039" s="2"/>
      <c r="C1039" s="62"/>
      <c r="D1039" s="111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2:14" s="71" customFormat="1" ht="15.75" customHeight="1" x14ac:dyDescent="0.25">
      <c r="B1040" s="2"/>
      <c r="C1040" s="62"/>
      <c r="D1040" s="111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2:14" s="71" customFormat="1" ht="15.75" customHeight="1" x14ac:dyDescent="0.25">
      <c r="B1041" s="2"/>
      <c r="C1041" s="62"/>
      <c r="D1041" s="111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2:14" s="71" customFormat="1" ht="15.75" customHeight="1" x14ac:dyDescent="0.25">
      <c r="B1042" s="2"/>
      <c r="C1042" s="62"/>
      <c r="D1042" s="111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2:14" s="71" customFormat="1" ht="15.75" customHeight="1" x14ac:dyDescent="0.25">
      <c r="B1043" s="2"/>
      <c r="C1043" s="62"/>
      <c r="D1043" s="111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2:14" s="71" customFormat="1" ht="15.75" customHeight="1" x14ac:dyDescent="0.25">
      <c r="B1044" s="2"/>
      <c r="C1044" s="62"/>
      <c r="D1044" s="111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2:14" s="71" customFormat="1" ht="15.75" customHeight="1" x14ac:dyDescent="0.25">
      <c r="B1045" s="2"/>
      <c r="C1045" s="62"/>
      <c r="D1045" s="111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2:14" s="71" customFormat="1" ht="15.75" customHeight="1" x14ac:dyDescent="0.25">
      <c r="B1046" s="2"/>
      <c r="C1046" s="62"/>
      <c r="D1046" s="111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2:14" s="71" customFormat="1" ht="15.75" customHeight="1" x14ac:dyDescent="0.25">
      <c r="B1047" s="2"/>
      <c r="C1047" s="62"/>
      <c r="D1047" s="111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2:14" s="71" customFormat="1" ht="15.75" customHeight="1" x14ac:dyDescent="0.25">
      <c r="B1048" s="2"/>
      <c r="C1048" s="62"/>
      <c r="D1048" s="111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2:14" s="71" customFormat="1" ht="15.75" customHeight="1" x14ac:dyDescent="0.25">
      <c r="B1049" s="2"/>
      <c r="C1049" s="62"/>
      <c r="D1049" s="111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2:14" s="71" customFormat="1" ht="15.75" customHeight="1" x14ac:dyDescent="0.25">
      <c r="B1050" s="2"/>
      <c r="C1050" s="62"/>
      <c r="D1050" s="111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2:14" s="71" customFormat="1" ht="15.75" customHeight="1" x14ac:dyDescent="0.25">
      <c r="B1051" s="2"/>
      <c r="C1051" s="62"/>
      <c r="D1051" s="111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2:14" s="71" customFormat="1" ht="15.75" customHeight="1" x14ac:dyDescent="0.25">
      <c r="B1052" s="2"/>
      <c r="C1052" s="62"/>
      <c r="D1052" s="111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2:14" s="71" customFormat="1" ht="15.75" customHeight="1" x14ac:dyDescent="0.25">
      <c r="B1053" s="2"/>
      <c r="C1053" s="62"/>
      <c r="D1053" s="111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2:14" s="71" customFormat="1" ht="15.75" customHeight="1" x14ac:dyDescent="0.25">
      <c r="B1054" s="2"/>
      <c r="C1054" s="62"/>
      <c r="D1054" s="111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2:14" s="71" customFormat="1" ht="15.75" customHeight="1" x14ac:dyDescent="0.25">
      <c r="B1055" s="2"/>
      <c r="C1055" s="62"/>
      <c r="D1055" s="111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2:14" s="71" customFormat="1" ht="15.75" customHeight="1" x14ac:dyDescent="0.25">
      <c r="B1056" s="2"/>
      <c r="C1056" s="62"/>
      <c r="D1056" s="111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2:14" s="71" customFormat="1" ht="15.75" customHeight="1" x14ac:dyDescent="0.25">
      <c r="B1057" s="2"/>
      <c r="C1057" s="62"/>
      <c r="D1057" s="111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2:14" s="71" customFormat="1" ht="15.75" customHeight="1" x14ac:dyDescent="0.25">
      <c r="B1058" s="2"/>
      <c r="C1058" s="62"/>
      <c r="D1058" s="111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2:14" s="71" customFormat="1" ht="15.75" customHeight="1" x14ac:dyDescent="0.25">
      <c r="B1059" s="2"/>
      <c r="C1059" s="62"/>
      <c r="D1059" s="111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2:14" s="71" customFormat="1" ht="15.75" customHeight="1" x14ac:dyDescent="0.25">
      <c r="B1060" s="2"/>
      <c r="C1060" s="62"/>
      <c r="D1060" s="111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2:14" s="71" customFormat="1" ht="15.75" customHeight="1" x14ac:dyDescent="0.25">
      <c r="B1061" s="2"/>
      <c r="C1061" s="62"/>
      <c r="D1061" s="111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2:14" s="71" customFormat="1" ht="15.75" customHeight="1" x14ac:dyDescent="0.25">
      <c r="B1062" s="2"/>
      <c r="C1062" s="62"/>
      <c r="D1062" s="111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2:14" s="71" customFormat="1" ht="15.75" customHeight="1" x14ac:dyDescent="0.25">
      <c r="B1063" s="2"/>
      <c r="C1063" s="62"/>
      <c r="D1063" s="111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2:14" s="71" customFormat="1" ht="15.75" customHeight="1" x14ac:dyDescent="0.25">
      <c r="B1064" s="2"/>
      <c r="C1064" s="62"/>
      <c r="D1064" s="111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2:14" s="71" customFormat="1" ht="15.75" customHeight="1" x14ac:dyDescent="0.25">
      <c r="B1065" s="2"/>
      <c r="C1065" s="62"/>
      <c r="D1065" s="111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2:14" s="71" customFormat="1" ht="15.75" customHeight="1" x14ac:dyDescent="0.25">
      <c r="B1066" s="2"/>
      <c r="C1066" s="62"/>
      <c r="D1066" s="111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2:14" s="71" customFormat="1" ht="15.75" customHeight="1" x14ac:dyDescent="0.25">
      <c r="B1067" s="2"/>
      <c r="C1067" s="62"/>
      <c r="D1067" s="111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2:14" s="71" customFormat="1" ht="15.75" customHeight="1" x14ac:dyDescent="0.25">
      <c r="B1068" s="2"/>
      <c r="C1068" s="62"/>
      <c r="D1068" s="111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2:14" s="71" customFormat="1" ht="15.75" customHeight="1" x14ac:dyDescent="0.25">
      <c r="B1069" s="2"/>
      <c r="C1069" s="62"/>
      <c r="D1069" s="111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2:14" s="71" customFormat="1" ht="15.75" customHeight="1" x14ac:dyDescent="0.25">
      <c r="B1070" s="2"/>
      <c r="C1070" s="62"/>
      <c r="D1070" s="111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2:14" s="71" customFormat="1" ht="15.75" customHeight="1" x14ac:dyDescent="0.25">
      <c r="B1071" s="2"/>
      <c r="C1071" s="62"/>
      <c r="D1071" s="111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2:14" s="71" customFormat="1" ht="15.75" customHeight="1" x14ac:dyDescent="0.25">
      <c r="B1072" s="2"/>
      <c r="C1072" s="62"/>
      <c r="D1072" s="111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2:14" s="71" customFormat="1" ht="15.75" customHeight="1" x14ac:dyDescent="0.25">
      <c r="B1073" s="2"/>
      <c r="C1073" s="62"/>
      <c r="D1073" s="111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2:14" s="71" customFormat="1" ht="15.75" customHeight="1" x14ac:dyDescent="0.25">
      <c r="B1074" s="2"/>
      <c r="C1074" s="62"/>
      <c r="D1074" s="111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2:14" s="71" customFormat="1" ht="15.75" customHeight="1" x14ac:dyDescent="0.25">
      <c r="B1075" s="2"/>
      <c r="C1075" s="62"/>
      <c r="D1075" s="111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2:14" s="71" customFormat="1" ht="15.75" customHeight="1" x14ac:dyDescent="0.25">
      <c r="B1076" s="2"/>
      <c r="C1076" s="62"/>
      <c r="D1076" s="111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2:14" s="71" customFormat="1" ht="15.75" customHeight="1" x14ac:dyDescent="0.25">
      <c r="B1077" s="2"/>
      <c r="C1077" s="62"/>
      <c r="D1077" s="111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2:14" s="71" customFormat="1" ht="15.75" customHeight="1" x14ac:dyDescent="0.25">
      <c r="B1078" s="2"/>
      <c r="C1078" s="62"/>
      <c r="D1078" s="111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2:14" s="71" customFormat="1" ht="15.75" customHeight="1" x14ac:dyDescent="0.25">
      <c r="B1079" s="2"/>
      <c r="C1079" s="62"/>
      <c r="D1079" s="111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2:14" s="71" customFormat="1" ht="15.75" customHeight="1" x14ac:dyDescent="0.25">
      <c r="B1080" s="2"/>
      <c r="C1080" s="62"/>
      <c r="D1080" s="111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2:14" s="71" customFormat="1" ht="15.75" customHeight="1" x14ac:dyDescent="0.25">
      <c r="B1081" s="2"/>
      <c r="C1081" s="62"/>
      <c r="D1081" s="111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2:14" s="71" customFormat="1" ht="15.75" customHeight="1" x14ac:dyDescent="0.25">
      <c r="B1082" s="2"/>
      <c r="C1082" s="62"/>
      <c r="D1082" s="111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2:14" s="71" customFormat="1" ht="15.75" customHeight="1" x14ac:dyDescent="0.25">
      <c r="B1083" s="2"/>
      <c r="C1083" s="62"/>
      <c r="D1083" s="111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2:14" s="71" customFormat="1" ht="15.75" customHeight="1" x14ac:dyDescent="0.25">
      <c r="B1084" s="2"/>
      <c r="C1084" s="62"/>
      <c r="D1084" s="111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2:14" s="71" customFormat="1" ht="15.75" customHeight="1" x14ac:dyDescent="0.25">
      <c r="B1085" s="2"/>
      <c r="C1085" s="62"/>
      <c r="D1085" s="111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2:14" s="71" customFormat="1" ht="15.75" customHeight="1" x14ac:dyDescent="0.25">
      <c r="B1086" s="2"/>
      <c r="C1086" s="62"/>
      <c r="D1086" s="111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2:14" s="71" customFormat="1" ht="15.75" customHeight="1" x14ac:dyDescent="0.25">
      <c r="B1087" s="2"/>
      <c r="C1087" s="62"/>
      <c r="D1087" s="111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2:14" s="71" customFormat="1" ht="15.75" customHeight="1" x14ac:dyDescent="0.25">
      <c r="B1088" s="2"/>
      <c r="C1088" s="62"/>
      <c r="D1088" s="111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2:14" s="71" customFormat="1" ht="15.75" customHeight="1" x14ac:dyDescent="0.25">
      <c r="B1089" s="2"/>
      <c r="C1089" s="62"/>
      <c r="D1089" s="111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2:14" s="71" customFormat="1" ht="15.75" customHeight="1" x14ac:dyDescent="0.25">
      <c r="B1090" s="2"/>
      <c r="C1090" s="62"/>
      <c r="D1090" s="111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2:14" s="71" customFormat="1" ht="15.75" customHeight="1" x14ac:dyDescent="0.25">
      <c r="B1091" s="2"/>
      <c r="C1091" s="62"/>
      <c r="D1091" s="111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2:14" s="71" customFormat="1" ht="15.75" customHeight="1" x14ac:dyDescent="0.25">
      <c r="B1092" s="2"/>
      <c r="C1092" s="62"/>
      <c r="D1092" s="111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2:14" s="71" customFormat="1" ht="15.75" customHeight="1" x14ac:dyDescent="0.25">
      <c r="B1093" s="2"/>
      <c r="C1093" s="62"/>
      <c r="D1093" s="111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2:14" s="71" customFormat="1" ht="15.75" customHeight="1" x14ac:dyDescent="0.25">
      <c r="B1094" s="2"/>
      <c r="C1094" s="62"/>
      <c r="D1094" s="111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2:14" s="71" customFormat="1" ht="15.75" customHeight="1" x14ac:dyDescent="0.25">
      <c r="B1095" s="2"/>
      <c r="C1095" s="62"/>
      <c r="D1095" s="111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2:14" s="71" customFormat="1" ht="15.75" customHeight="1" x14ac:dyDescent="0.25">
      <c r="B1096" s="2"/>
      <c r="C1096" s="62"/>
      <c r="D1096" s="111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2:14" s="71" customFormat="1" ht="15.75" customHeight="1" x14ac:dyDescent="0.25">
      <c r="B1097" s="2"/>
      <c r="C1097" s="62"/>
      <c r="D1097" s="111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2:14" s="71" customFormat="1" ht="15.75" customHeight="1" x14ac:dyDescent="0.25">
      <c r="B1098" s="2"/>
      <c r="C1098" s="62"/>
      <c r="D1098" s="111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2:14" s="71" customFormat="1" ht="15.75" customHeight="1" x14ac:dyDescent="0.25">
      <c r="B1099" s="2"/>
      <c r="C1099" s="62"/>
      <c r="D1099" s="111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2:14" s="71" customFormat="1" ht="15.75" customHeight="1" x14ac:dyDescent="0.25">
      <c r="B1100" s="2"/>
      <c r="C1100" s="62"/>
      <c r="D1100" s="111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2:14" s="71" customFormat="1" ht="15.75" customHeight="1" x14ac:dyDescent="0.25">
      <c r="B1101" s="2"/>
      <c r="C1101" s="62"/>
      <c r="D1101" s="111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2:14" s="71" customFormat="1" ht="15.75" customHeight="1" x14ac:dyDescent="0.25">
      <c r="B1102" s="2"/>
      <c r="C1102" s="62"/>
      <c r="D1102" s="111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2:14" s="71" customFormat="1" ht="15.75" customHeight="1" x14ac:dyDescent="0.25">
      <c r="B1103" s="2"/>
      <c r="C1103" s="62"/>
      <c r="D1103" s="111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2:14" s="71" customFormat="1" ht="15.75" customHeight="1" x14ac:dyDescent="0.25">
      <c r="B1104" s="2"/>
      <c r="C1104" s="62"/>
      <c r="D1104" s="111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2:14" s="71" customFormat="1" ht="15.75" customHeight="1" x14ac:dyDescent="0.25">
      <c r="B1105" s="2"/>
      <c r="C1105" s="62"/>
      <c r="D1105" s="111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2:14" s="71" customFormat="1" ht="15.75" customHeight="1" x14ac:dyDescent="0.25">
      <c r="B1106" s="2"/>
      <c r="C1106" s="62"/>
      <c r="D1106" s="111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2:14" s="71" customFormat="1" ht="15.75" customHeight="1" x14ac:dyDescent="0.25">
      <c r="B1107" s="2"/>
      <c r="C1107" s="62"/>
      <c r="D1107" s="111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2:14" s="71" customFormat="1" ht="15.75" customHeight="1" x14ac:dyDescent="0.25">
      <c r="B1108" s="2"/>
      <c r="C1108" s="62"/>
      <c r="D1108" s="111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2:14" s="71" customFormat="1" ht="15.75" customHeight="1" x14ac:dyDescent="0.25">
      <c r="B1109" s="2"/>
      <c r="C1109" s="62"/>
      <c r="D1109" s="111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2:14" s="71" customFormat="1" ht="15.75" customHeight="1" x14ac:dyDescent="0.25">
      <c r="B1110" s="2"/>
      <c r="C1110" s="62"/>
      <c r="D1110" s="111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2:14" s="71" customFormat="1" ht="15.75" customHeight="1" x14ac:dyDescent="0.25">
      <c r="B1111" s="2"/>
      <c r="C1111" s="62"/>
      <c r="D1111" s="111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2:14" s="71" customFormat="1" ht="15.75" customHeight="1" x14ac:dyDescent="0.25">
      <c r="B1112" s="2"/>
      <c r="C1112" s="62"/>
      <c r="D1112" s="111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2:14" s="71" customFormat="1" ht="15.75" customHeight="1" x14ac:dyDescent="0.25">
      <c r="B1113" s="2"/>
      <c r="C1113" s="62"/>
      <c r="D1113" s="111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2:14" s="71" customFormat="1" ht="15.75" customHeight="1" x14ac:dyDescent="0.25">
      <c r="B1114" s="2"/>
      <c r="C1114" s="62"/>
      <c r="D1114" s="111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2:14" s="71" customFormat="1" ht="15.75" customHeight="1" x14ac:dyDescent="0.25">
      <c r="B1115" s="2"/>
      <c r="C1115" s="62"/>
      <c r="D1115" s="111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2:14" s="71" customFormat="1" ht="15.75" customHeight="1" x14ac:dyDescent="0.25">
      <c r="B1116" s="2"/>
      <c r="C1116" s="62"/>
      <c r="D1116" s="111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2:14" s="71" customFormat="1" ht="15.75" customHeight="1" x14ac:dyDescent="0.25">
      <c r="B1117" s="2"/>
      <c r="C1117" s="62"/>
      <c r="D1117" s="111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2:14" s="71" customFormat="1" ht="15.75" customHeight="1" x14ac:dyDescent="0.25">
      <c r="B1118" s="2"/>
      <c r="C1118" s="62"/>
      <c r="D1118" s="111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2:14" s="71" customFormat="1" ht="15.75" customHeight="1" x14ac:dyDescent="0.25">
      <c r="B1119" s="2"/>
      <c r="C1119" s="62"/>
      <c r="D1119" s="111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2:14" s="71" customFormat="1" ht="15.75" customHeight="1" x14ac:dyDescent="0.25">
      <c r="B1120" s="2"/>
      <c r="C1120" s="62"/>
      <c r="D1120" s="111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2:14" s="71" customFormat="1" ht="15.75" customHeight="1" x14ac:dyDescent="0.25">
      <c r="B1121" s="2"/>
      <c r="C1121" s="62"/>
      <c r="D1121" s="111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2:14" s="71" customFormat="1" ht="15.75" customHeight="1" x14ac:dyDescent="0.25">
      <c r="B1122" s="2"/>
      <c r="C1122" s="62"/>
      <c r="D1122" s="111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2:14" s="71" customFormat="1" ht="15.75" customHeight="1" x14ac:dyDescent="0.25">
      <c r="B1123" s="2"/>
      <c r="C1123" s="62"/>
      <c r="D1123" s="111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2:14" s="71" customFormat="1" ht="15.75" customHeight="1" x14ac:dyDescent="0.25">
      <c r="B1124" s="2"/>
      <c r="C1124" s="62"/>
      <c r="D1124" s="111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2:14" s="71" customFormat="1" ht="15.75" customHeight="1" x14ac:dyDescent="0.25">
      <c r="B1125" s="2"/>
      <c r="C1125" s="62"/>
      <c r="D1125" s="111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2:14" s="71" customFormat="1" ht="15.75" customHeight="1" x14ac:dyDescent="0.25">
      <c r="B1126" s="2"/>
      <c r="C1126" s="62"/>
      <c r="D1126" s="111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2:14" s="71" customFormat="1" ht="15.75" customHeight="1" x14ac:dyDescent="0.25">
      <c r="B1127" s="2"/>
      <c r="C1127" s="62"/>
      <c r="D1127" s="111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2:14" s="71" customFormat="1" ht="15.75" customHeight="1" x14ac:dyDescent="0.25">
      <c r="B1128" s="2"/>
      <c r="C1128" s="62"/>
      <c r="D1128" s="111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2:14" s="71" customFormat="1" ht="15.75" customHeight="1" x14ac:dyDescent="0.25">
      <c r="B1129" s="2"/>
      <c r="C1129" s="62"/>
      <c r="D1129" s="111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2:14" s="71" customFormat="1" ht="15.75" customHeight="1" x14ac:dyDescent="0.25">
      <c r="B1130" s="2"/>
      <c r="C1130" s="62"/>
      <c r="D1130" s="111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2:14" s="71" customFormat="1" ht="15.75" customHeight="1" x14ac:dyDescent="0.25">
      <c r="B1131" s="2"/>
      <c r="C1131" s="62"/>
      <c r="D1131" s="111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2:14" s="71" customFormat="1" ht="15.75" customHeight="1" x14ac:dyDescent="0.25">
      <c r="B1132" s="2"/>
      <c r="C1132" s="62"/>
      <c r="D1132" s="111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2:14" s="71" customFormat="1" ht="15.75" customHeight="1" x14ac:dyDescent="0.25">
      <c r="B1133" s="2"/>
      <c r="C1133" s="62"/>
      <c r="D1133" s="111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2:14" s="71" customFormat="1" ht="15.75" customHeight="1" x14ac:dyDescent="0.25">
      <c r="B1134" s="2"/>
      <c r="C1134" s="62"/>
      <c r="D1134" s="111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2:14" s="71" customFormat="1" ht="15.75" customHeight="1" x14ac:dyDescent="0.25">
      <c r="B1135" s="2"/>
      <c r="C1135" s="62"/>
      <c r="D1135" s="111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2:14" s="71" customFormat="1" ht="15.75" customHeight="1" x14ac:dyDescent="0.25">
      <c r="B1136" s="2"/>
      <c r="C1136" s="62"/>
      <c r="D1136" s="111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2:14" s="71" customFormat="1" ht="15.75" customHeight="1" x14ac:dyDescent="0.25">
      <c r="B1137" s="2"/>
      <c r="C1137" s="62"/>
      <c r="D1137" s="111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2:14" s="71" customFormat="1" ht="15.75" customHeight="1" x14ac:dyDescent="0.25">
      <c r="B1138" s="2"/>
      <c r="C1138" s="62"/>
      <c r="D1138" s="111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2:14" s="71" customFormat="1" ht="15.75" customHeight="1" x14ac:dyDescent="0.25">
      <c r="B1139" s="2"/>
      <c r="C1139" s="62"/>
      <c r="D1139" s="111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2:14" s="71" customFormat="1" ht="15.75" customHeight="1" x14ac:dyDescent="0.25">
      <c r="B1140" s="2"/>
      <c r="C1140" s="62"/>
      <c r="D1140" s="111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2:14" s="71" customFormat="1" ht="15.75" customHeight="1" x14ac:dyDescent="0.25">
      <c r="B1141" s="2"/>
      <c r="C1141" s="62"/>
      <c r="D1141" s="111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2:14" s="71" customFormat="1" ht="15.75" customHeight="1" x14ac:dyDescent="0.25">
      <c r="B1142" s="2"/>
      <c r="C1142" s="62"/>
      <c r="D1142" s="111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2:14" s="71" customFormat="1" ht="15.75" customHeight="1" x14ac:dyDescent="0.25">
      <c r="B1143" s="2"/>
      <c r="C1143" s="62"/>
      <c r="D1143" s="111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2:14" s="71" customFormat="1" ht="15.75" customHeight="1" x14ac:dyDescent="0.25">
      <c r="B1144" s="2"/>
      <c r="C1144" s="62"/>
      <c r="D1144" s="111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2:14" s="71" customFormat="1" ht="15.75" customHeight="1" x14ac:dyDescent="0.25">
      <c r="B1145" s="2"/>
      <c r="C1145" s="62"/>
      <c r="D1145" s="111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2:14" s="71" customFormat="1" ht="15.75" customHeight="1" x14ac:dyDescent="0.25">
      <c r="B1146" s="2"/>
      <c r="C1146" s="62"/>
      <c r="D1146" s="111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2:14" s="71" customFormat="1" ht="15.75" customHeight="1" x14ac:dyDescent="0.25">
      <c r="B1147" s="2"/>
      <c r="C1147" s="62"/>
      <c r="D1147" s="111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2:14" s="71" customFormat="1" ht="15.75" customHeight="1" x14ac:dyDescent="0.25">
      <c r="B1148" s="2"/>
      <c r="C1148" s="62"/>
      <c r="D1148" s="111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2:14" s="71" customFormat="1" ht="15.75" customHeight="1" x14ac:dyDescent="0.25">
      <c r="B1149" s="2"/>
      <c r="C1149" s="62"/>
      <c r="D1149" s="111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2:14" s="71" customFormat="1" ht="15.75" customHeight="1" x14ac:dyDescent="0.25">
      <c r="B1150" s="2"/>
      <c r="C1150" s="62"/>
      <c r="D1150" s="111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2:14" s="71" customFormat="1" ht="15.75" customHeight="1" x14ac:dyDescent="0.25">
      <c r="B1151" s="2"/>
      <c r="C1151" s="62"/>
      <c r="D1151" s="111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2:14" s="71" customFormat="1" ht="15.75" customHeight="1" x14ac:dyDescent="0.25">
      <c r="B1152" s="2"/>
      <c r="C1152" s="62"/>
      <c r="D1152" s="111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2:14" s="71" customFormat="1" ht="15.75" customHeight="1" x14ac:dyDescent="0.25">
      <c r="B1153" s="2"/>
      <c r="C1153" s="62"/>
      <c r="D1153" s="111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2:14" s="71" customFormat="1" ht="15.75" customHeight="1" x14ac:dyDescent="0.25">
      <c r="B1154" s="2"/>
      <c r="C1154" s="62"/>
      <c r="D1154" s="111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2:14" s="71" customFormat="1" ht="15.75" customHeight="1" x14ac:dyDescent="0.25">
      <c r="B1155" s="2"/>
      <c r="C1155" s="62"/>
      <c r="D1155" s="111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2:14" s="71" customFormat="1" ht="15.75" customHeight="1" x14ac:dyDescent="0.25">
      <c r="B1156" s="2"/>
      <c r="C1156" s="62"/>
      <c r="D1156" s="111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2:14" s="71" customFormat="1" ht="15.75" customHeight="1" x14ac:dyDescent="0.25">
      <c r="B1157" s="2"/>
      <c r="C1157" s="62"/>
      <c r="D1157" s="111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2:14" s="71" customFormat="1" ht="15.75" customHeight="1" x14ac:dyDescent="0.25">
      <c r="B1158" s="2"/>
      <c r="C1158" s="62"/>
      <c r="D1158" s="111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2:14" s="71" customFormat="1" ht="15.75" customHeight="1" x14ac:dyDescent="0.25">
      <c r="B1159" s="2"/>
      <c r="C1159" s="62"/>
      <c r="D1159" s="111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2:14" s="71" customFormat="1" ht="15.75" customHeight="1" x14ac:dyDescent="0.25">
      <c r="B1160" s="2"/>
      <c r="C1160" s="62"/>
      <c r="D1160" s="111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2:14" s="71" customFormat="1" ht="15.75" customHeight="1" x14ac:dyDescent="0.25">
      <c r="B1161" s="2"/>
      <c r="C1161" s="62"/>
      <c r="D1161" s="111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2:14" s="71" customFormat="1" ht="15.75" customHeight="1" x14ac:dyDescent="0.25">
      <c r="B1162" s="2"/>
      <c r="C1162" s="62"/>
      <c r="D1162" s="111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2:14" s="71" customFormat="1" ht="15.75" customHeight="1" x14ac:dyDescent="0.25">
      <c r="B1163" s="2"/>
      <c r="C1163" s="62"/>
      <c r="D1163" s="111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2:14" s="71" customFormat="1" ht="15.75" customHeight="1" x14ac:dyDescent="0.25">
      <c r="B1164" s="2"/>
      <c r="C1164" s="62"/>
      <c r="D1164" s="111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2:14" s="71" customFormat="1" ht="15.75" customHeight="1" x14ac:dyDescent="0.25">
      <c r="B1165" s="2"/>
      <c r="C1165" s="62"/>
      <c r="D1165" s="111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2:14" s="71" customFormat="1" ht="15.75" customHeight="1" x14ac:dyDescent="0.25">
      <c r="B1166" s="2"/>
      <c r="C1166" s="62"/>
      <c r="D1166" s="111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2:14" s="71" customFormat="1" ht="15.75" customHeight="1" x14ac:dyDescent="0.25">
      <c r="B1167" s="2"/>
      <c r="C1167" s="62"/>
      <c r="D1167" s="111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2:14" s="71" customFormat="1" ht="15.75" customHeight="1" x14ac:dyDescent="0.25">
      <c r="B1168" s="2"/>
      <c r="C1168" s="62"/>
      <c r="D1168" s="111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2:14" s="71" customFormat="1" ht="15.75" customHeight="1" x14ac:dyDescent="0.25">
      <c r="B1169" s="2"/>
      <c r="C1169" s="62"/>
      <c r="D1169" s="111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2:14" s="71" customFormat="1" ht="15.75" customHeight="1" x14ac:dyDescent="0.25">
      <c r="B1170" s="2"/>
      <c r="C1170" s="62"/>
      <c r="D1170" s="111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2:14" s="71" customFormat="1" ht="15.75" customHeight="1" x14ac:dyDescent="0.25">
      <c r="B1171" s="2"/>
      <c r="C1171" s="62"/>
      <c r="D1171" s="111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2:14" s="71" customFormat="1" ht="15.75" customHeight="1" x14ac:dyDescent="0.25">
      <c r="B1172" s="2"/>
      <c r="C1172" s="62"/>
      <c r="D1172" s="111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2:14" s="71" customFormat="1" ht="15.75" customHeight="1" x14ac:dyDescent="0.25">
      <c r="B1173" s="2"/>
      <c r="C1173" s="62"/>
      <c r="D1173" s="111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2:14" s="71" customFormat="1" ht="15.75" customHeight="1" x14ac:dyDescent="0.25">
      <c r="B1174" s="2"/>
      <c r="C1174" s="62"/>
      <c r="D1174" s="111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2:14" s="71" customFormat="1" ht="15.75" customHeight="1" x14ac:dyDescent="0.25">
      <c r="B1175" s="2"/>
      <c r="C1175" s="62"/>
      <c r="D1175" s="111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2:14" s="71" customFormat="1" ht="15.75" customHeight="1" x14ac:dyDescent="0.25">
      <c r="B1176" s="2"/>
      <c r="C1176" s="62"/>
      <c r="D1176" s="111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2:14" s="71" customFormat="1" ht="15.75" customHeight="1" x14ac:dyDescent="0.25">
      <c r="B1177" s="2"/>
      <c r="C1177" s="62"/>
      <c r="D1177" s="111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2:14" s="71" customFormat="1" ht="15.75" customHeight="1" x14ac:dyDescent="0.25">
      <c r="B1178" s="2"/>
      <c r="C1178" s="62"/>
      <c r="D1178" s="111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2:14" s="71" customFormat="1" ht="15.75" customHeight="1" x14ac:dyDescent="0.25">
      <c r="B1179" s="2"/>
      <c r="C1179" s="62"/>
      <c r="D1179" s="111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2:14" s="71" customFormat="1" ht="15.75" customHeight="1" x14ac:dyDescent="0.25">
      <c r="B1180" s="2"/>
      <c r="C1180" s="62"/>
      <c r="D1180" s="111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2:14" s="71" customFormat="1" ht="15.75" customHeight="1" x14ac:dyDescent="0.25">
      <c r="B1181" s="2"/>
      <c r="C1181" s="62"/>
      <c r="D1181" s="111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2:14" s="71" customFormat="1" ht="15.75" customHeight="1" x14ac:dyDescent="0.25">
      <c r="B1182" s="2"/>
      <c r="C1182" s="62"/>
      <c r="D1182" s="111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2:14" s="71" customFormat="1" ht="15.75" customHeight="1" x14ac:dyDescent="0.25">
      <c r="B1183" s="2"/>
      <c r="C1183" s="62"/>
      <c r="D1183" s="111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2:14" s="71" customFormat="1" ht="15.75" customHeight="1" x14ac:dyDescent="0.25">
      <c r="B1184" s="2"/>
      <c r="C1184" s="62"/>
      <c r="D1184" s="111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2:14" s="71" customFormat="1" ht="15.75" customHeight="1" x14ac:dyDescent="0.25">
      <c r="B1185" s="2"/>
      <c r="C1185" s="62"/>
      <c r="D1185" s="111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2:14" s="71" customFormat="1" ht="15.75" customHeight="1" x14ac:dyDescent="0.25">
      <c r="B1186" s="2"/>
      <c r="C1186" s="62"/>
      <c r="D1186" s="111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2:14" s="71" customFormat="1" ht="15.75" customHeight="1" x14ac:dyDescent="0.25">
      <c r="B1187" s="2"/>
      <c r="C1187" s="62"/>
      <c r="D1187" s="111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2:14" s="71" customFormat="1" ht="15.75" customHeight="1" x14ac:dyDescent="0.25">
      <c r="B1188" s="2"/>
      <c r="C1188" s="62"/>
      <c r="D1188" s="111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2:14" s="71" customFormat="1" ht="15.75" customHeight="1" x14ac:dyDescent="0.25">
      <c r="B1189" s="2"/>
      <c r="C1189" s="62"/>
      <c r="D1189" s="111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2:14" s="71" customFormat="1" ht="15.75" customHeight="1" x14ac:dyDescent="0.25">
      <c r="B1190" s="2"/>
      <c r="C1190" s="62"/>
      <c r="D1190" s="111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2:14" s="71" customFormat="1" ht="15.75" customHeight="1" x14ac:dyDescent="0.25">
      <c r="B1191" s="2"/>
      <c r="C1191" s="62"/>
      <c r="D1191" s="111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2:14" s="71" customFormat="1" ht="15.75" customHeight="1" x14ac:dyDescent="0.25">
      <c r="B1192" s="2"/>
      <c r="C1192" s="62"/>
      <c r="D1192" s="111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2:14" s="71" customFormat="1" ht="15.75" customHeight="1" x14ac:dyDescent="0.25">
      <c r="B1193" s="2"/>
      <c r="C1193" s="62"/>
      <c r="D1193" s="111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2:14" s="71" customFormat="1" ht="15.75" customHeight="1" x14ac:dyDescent="0.25">
      <c r="B1194" s="2"/>
      <c r="C1194" s="62"/>
      <c r="D1194" s="111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2:14" s="71" customFormat="1" ht="15.75" customHeight="1" x14ac:dyDescent="0.25">
      <c r="B1195" s="2"/>
      <c r="C1195" s="62"/>
      <c r="D1195" s="111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2:14" s="71" customFormat="1" ht="15.75" customHeight="1" x14ac:dyDescent="0.25">
      <c r="B1196" s="2"/>
      <c r="C1196" s="62"/>
      <c r="D1196" s="111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2:14" s="71" customFormat="1" ht="15.75" customHeight="1" x14ac:dyDescent="0.25">
      <c r="B1197" s="2"/>
      <c r="C1197" s="62"/>
      <c r="D1197" s="111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2:14" s="71" customFormat="1" ht="15.75" customHeight="1" x14ac:dyDescent="0.25">
      <c r="B1198" s="2"/>
      <c r="C1198" s="62"/>
      <c r="D1198" s="111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2:14" s="71" customFormat="1" ht="15.75" customHeight="1" x14ac:dyDescent="0.25">
      <c r="B1199" s="2"/>
      <c r="C1199" s="62"/>
      <c r="D1199" s="111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2:14" s="71" customFormat="1" ht="15.75" customHeight="1" x14ac:dyDescent="0.25">
      <c r="B1200" s="2"/>
      <c r="C1200" s="62"/>
      <c r="D1200" s="111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2:14" s="71" customFormat="1" ht="15.75" customHeight="1" x14ac:dyDescent="0.25">
      <c r="B1201" s="2"/>
      <c r="C1201" s="62"/>
      <c r="D1201" s="111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2:14" s="71" customFormat="1" ht="15.75" customHeight="1" x14ac:dyDescent="0.25">
      <c r="B1202" s="2"/>
      <c r="C1202" s="62"/>
      <c r="D1202" s="111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2:14" s="71" customFormat="1" ht="15.75" customHeight="1" x14ac:dyDescent="0.25">
      <c r="B1203" s="2"/>
      <c r="C1203" s="62"/>
      <c r="D1203" s="111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2:14" s="71" customFormat="1" ht="15.75" customHeight="1" x14ac:dyDescent="0.25">
      <c r="B1204" s="2"/>
      <c r="C1204" s="62"/>
      <c r="D1204" s="111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2:14" s="71" customFormat="1" ht="15.75" customHeight="1" x14ac:dyDescent="0.25">
      <c r="B1205" s="2"/>
      <c r="C1205" s="62"/>
      <c r="D1205" s="111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2:14" s="71" customFormat="1" ht="15.75" customHeight="1" x14ac:dyDescent="0.25">
      <c r="B1206" s="2"/>
      <c r="C1206" s="62"/>
      <c r="D1206" s="111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2:14" s="71" customFormat="1" ht="15.75" customHeight="1" x14ac:dyDescent="0.25">
      <c r="B1207" s="2"/>
      <c r="C1207" s="62"/>
      <c r="D1207" s="111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2:14" s="71" customFormat="1" ht="15.75" customHeight="1" x14ac:dyDescent="0.25">
      <c r="B1208" s="2"/>
      <c r="C1208" s="62"/>
      <c r="D1208" s="111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2:14" s="71" customFormat="1" ht="15.75" customHeight="1" x14ac:dyDescent="0.25">
      <c r="B1209" s="2"/>
      <c r="C1209" s="62"/>
      <c r="D1209" s="111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2:14" s="71" customFormat="1" ht="15.75" customHeight="1" x14ac:dyDescent="0.25">
      <c r="B1210" s="2"/>
      <c r="C1210" s="62"/>
      <c r="D1210" s="111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2:14" s="71" customFormat="1" ht="15.75" customHeight="1" x14ac:dyDescent="0.25">
      <c r="B1211" s="2"/>
      <c r="C1211" s="62"/>
      <c r="D1211" s="111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2:14" s="71" customFormat="1" ht="15.75" customHeight="1" x14ac:dyDescent="0.25">
      <c r="B1212" s="2"/>
      <c r="C1212" s="62"/>
      <c r="D1212" s="111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2:14" s="71" customFormat="1" ht="15.75" customHeight="1" x14ac:dyDescent="0.25">
      <c r="B1213" s="2"/>
      <c r="C1213" s="62"/>
      <c r="D1213" s="111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2:14" s="71" customFormat="1" ht="15.75" customHeight="1" x14ac:dyDescent="0.25">
      <c r="B1214" s="2"/>
      <c r="C1214" s="62"/>
      <c r="D1214" s="111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2:14" s="71" customFormat="1" ht="15.75" customHeight="1" x14ac:dyDescent="0.25">
      <c r="B1215" s="2"/>
      <c r="C1215" s="62"/>
      <c r="D1215" s="111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2:14" s="71" customFormat="1" ht="15.75" customHeight="1" x14ac:dyDescent="0.25">
      <c r="B1216" s="2"/>
      <c r="C1216" s="62"/>
      <c r="D1216" s="111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2:14" s="71" customFormat="1" ht="15.75" customHeight="1" x14ac:dyDescent="0.25">
      <c r="B1217" s="2"/>
      <c r="C1217" s="62"/>
      <c r="D1217" s="111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2:14" s="71" customFormat="1" ht="15.75" customHeight="1" x14ac:dyDescent="0.25">
      <c r="B1218" s="2"/>
      <c r="C1218" s="62"/>
      <c r="D1218" s="111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2:14" s="71" customFormat="1" ht="15.75" customHeight="1" x14ac:dyDescent="0.25">
      <c r="B1219" s="2"/>
      <c r="C1219" s="62"/>
      <c r="D1219" s="111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2:14" s="71" customFormat="1" ht="15.75" customHeight="1" x14ac:dyDescent="0.25">
      <c r="B1220" s="2"/>
      <c r="C1220" s="62"/>
      <c r="D1220" s="111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2:14" s="71" customFormat="1" ht="15.75" customHeight="1" x14ac:dyDescent="0.25">
      <c r="B1221" s="2"/>
      <c r="C1221" s="62"/>
      <c r="D1221" s="111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2:14" s="71" customFormat="1" ht="15.75" customHeight="1" x14ac:dyDescent="0.25">
      <c r="B1222" s="2"/>
      <c r="C1222" s="62"/>
      <c r="D1222" s="111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2:14" s="71" customFormat="1" ht="15.75" customHeight="1" x14ac:dyDescent="0.25">
      <c r="B1223" s="2"/>
      <c r="C1223" s="62"/>
      <c r="D1223" s="111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2:14" s="71" customFormat="1" ht="15.75" customHeight="1" x14ac:dyDescent="0.25">
      <c r="B1224" s="2"/>
      <c r="C1224" s="62"/>
      <c r="D1224" s="111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2:14" s="71" customFormat="1" ht="15.75" customHeight="1" x14ac:dyDescent="0.25">
      <c r="B1225" s="2"/>
      <c r="C1225" s="62"/>
      <c r="D1225" s="111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2:14" s="71" customFormat="1" ht="15.75" customHeight="1" x14ac:dyDescent="0.25">
      <c r="B1226" s="2"/>
      <c r="C1226" s="62"/>
      <c r="D1226" s="111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2:14" s="71" customFormat="1" ht="15.75" customHeight="1" x14ac:dyDescent="0.25">
      <c r="B1227" s="2"/>
      <c r="C1227" s="62"/>
      <c r="D1227" s="111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2:14" s="71" customFormat="1" ht="15.75" customHeight="1" x14ac:dyDescent="0.25">
      <c r="B1228" s="2"/>
      <c r="C1228" s="62"/>
      <c r="D1228" s="111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2:14" s="71" customFormat="1" ht="15.75" customHeight="1" x14ac:dyDescent="0.25">
      <c r="B1229" s="2"/>
      <c r="C1229" s="62"/>
      <c r="D1229" s="111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2:14" s="71" customFormat="1" ht="15.75" customHeight="1" x14ac:dyDescent="0.25">
      <c r="B1230" s="2"/>
      <c r="C1230" s="62"/>
      <c r="D1230" s="111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2:14" s="71" customFormat="1" ht="15.75" customHeight="1" x14ac:dyDescent="0.25">
      <c r="B1231" s="2"/>
      <c r="C1231" s="62"/>
      <c r="D1231" s="111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2:14" s="71" customFormat="1" ht="15.75" customHeight="1" x14ac:dyDescent="0.25">
      <c r="B1232" s="2"/>
      <c r="C1232" s="62"/>
      <c r="D1232" s="111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2:14" s="71" customFormat="1" ht="15.75" customHeight="1" x14ac:dyDescent="0.25">
      <c r="B1233" s="2"/>
      <c r="C1233" s="62"/>
      <c r="D1233" s="111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2:14" s="71" customFormat="1" ht="15.75" customHeight="1" x14ac:dyDescent="0.25">
      <c r="B1234" s="2"/>
      <c r="C1234" s="62"/>
      <c r="D1234" s="111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2:14" s="71" customFormat="1" ht="15.75" customHeight="1" x14ac:dyDescent="0.25">
      <c r="B1235" s="2"/>
      <c r="C1235" s="62"/>
      <c r="D1235" s="111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2:14" s="71" customFormat="1" ht="15.75" customHeight="1" x14ac:dyDescent="0.25">
      <c r="B1236" s="2"/>
      <c r="C1236" s="62"/>
      <c r="D1236" s="111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2:14" s="71" customFormat="1" ht="15.75" customHeight="1" x14ac:dyDescent="0.25">
      <c r="B1237" s="2"/>
      <c r="C1237" s="62"/>
      <c r="D1237" s="111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2:14" s="71" customFormat="1" ht="15.75" customHeight="1" x14ac:dyDescent="0.25">
      <c r="B1238" s="2"/>
      <c r="C1238" s="62"/>
      <c r="D1238" s="111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2:14" s="71" customFormat="1" ht="15.75" customHeight="1" x14ac:dyDescent="0.25">
      <c r="B1239" s="2"/>
      <c r="C1239" s="62"/>
      <c r="D1239" s="111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2:14" s="71" customFormat="1" ht="15.75" customHeight="1" x14ac:dyDescent="0.25">
      <c r="B1240" s="2"/>
      <c r="C1240" s="62"/>
      <c r="D1240" s="111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2:14" s="71" customFormat="1" ht="15.75" customHeight="1" x14ac:dyDescent="0.25">
      <c r="B1241" s="2"/>
      <c r="C1241" s="62"/>
      <c r="D1241" s="111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2:14" s="71" customFormat="1" ht="15.75" customHeight="1" x14ac:dyDescent="0.25">
      <c r="B1242" s="2"/>
      <c r="C1242" s="62"/>
      <c r="D1242" s="111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2:14" s="71" customFormat="1" ht="15.75" customHeight="1" x14ac:dyDescent="0.25">
      <c r="B1243" s="2"/>
      <c r="C1243" s="62"/>
      <c r="D1243" s="111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2:14" s="71" customFormat="1" ht="15.75" customHeight="1" x14ac:dyDescent="0.25">
      <c r="B1244" s="2"/>
      <c r="C1244" s="62"/>
      <c r="D1244" s="111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2:14" s="71" customFormat="1" ht="15.75" customHeight="1" x14ac:dyDescent="0.25">
      <c r="B1245" s="2"/>
      <c r="C1245" s="62"/>
      <c r="D1245" s="111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2:14" s="71" customFormat="1" ht="15.75" customHeight="1" x14ac:dyDescent="0.25">
      <c r="B1246" s="2"/>
      <c r="C1246" s="62"/>
      <c r="D1246" s="111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2:14" s="71" customFormat="1" ht="15.75" customHeight="1" x14ac:dyDescent="0.25">
      <c r="B1247" s="2"/>
      <c r="C1247" s="62"/>
      <c r="D1247" s="111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2:14" s="71" customFormat="1" ht="15.75" customHeight="1" x14ac:dyDescent="0.25">
      <c r="B1248" s="2"/>
      <c r="C1248" s="62"/>
      <c r="D1248" s="111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2:14" s="71" customFormat="1" ht="15.75" customHeight="1" x14ac:dyDescent="0.25">
      <c r="B1249" s="2"/>
      <c r="C1249" s="62"/>
      <c r="D1249" s="111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2:14" s="71" customFormat="1" ht="15.75" customHeight="1" x14ac:dyDescent="0.25">
      <c r="B1250" s="2"/>
      <c r="C1250" s="62"/>
      <c r="D1250" s="111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2:14" s="71" customFormat="1" ht="15.75" customHeight="1" x14ac:dyDescent="0.25">
      <c r="B1251" s="2"/>
      <c r="C1251" s="62"/>
      <c r="D1251" s="111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2:14" s="71" customFormat="1" ht="15.75" customHeight="1" x14ac:dyDescent="0.25">
      <c r="B1252" s="2"/>
      <c r="C1252" s="62"/>
      <c r="D1252" s="111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2:14" s="71" customFormat="1" ht="15.75" customHeight="1" x14ac:dyDescent="0.25">
      <c r="B1253" s="2"/>
      <c r="C1253" s="62"/>
      <c r="D1253" s="111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2:14" s="71" customFormat="1" ht="15.75" customHeight="1" x14ac:dyDescent="0.25">
      <c r="B1254" s="2"/>
      <c r="C1254" s="62"/>
      <c r="D1254" s="111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2:14" s="71" customFormat="1" ht="15.75" customHeight="1" x14ac:dyDescent="0.25">
      <c r="B1255" s="2"/>
      <c r="C1255" s="62"/>
      <c r="D1255" s="111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2:14" s="71" customFormat="1" ht="15.75" customHeight="1" x14ac:dyDescent="0.25">
      <c r="B1256" s="2"/>
      <c r="C1256" s="62"/>
      <c r="D1256" s="111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2:14" s="71" customFormat="1" ht="15.75" customHeight="1" x14ac:dyDescent="0.25">
      <c r="B1257" s="2"/>
      <c r="C1257" s="62"/>
      <c r="D1257" s="111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2:14" s="71" customFormat="1" ht="15.75" customHeight="1" x14ac:dyDescent="0.25">
      <c r="B1258" s="2"/>
      <c r="C1258" s="62"/>
      <c r="D1258" s="111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2:14" s="71" customFormat="1" ht="15.75" customHeight="1" x14ac:dyDescent="0.25">
      <c r="B1259" s="2"/>
      <c r="C1259" s="62"/>
      <c r="D1259" s="111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2:14" s="71" customFormat="1" ht="15.75" customHeight="1" x14ac:dyDescent="0.25">
      <c r="B1260" s="2"/>
      <c r="C1260" s="62"/>
      <c r="D1260" s="111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2:14" s="71" customFormat="1" ht="15.75" customHeight="1" x14ac:dyDescent="0.25">
      <c r="B1261" s="2"/>
      <c r="C1261" s="62"/>
      <c r="D1261" s="111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2:14" s="71" customFormat="1" ht="15.75" customHeight="1" x14ac:dyDescent="0.25">
      <c r="B1262" s="2"/>
      <c r="C1262" s="62"/>
      <c r="D1262" s="111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2:14" s="71" customFormat="1" ht="15.75" customHeight="1" x14ac:dyDescent="0.25">
      <c r="B1263" s="2"/>
      <c r="C1263" s="62"/>
      <c r="D1263" s="111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2:14" s="71" customFormat="1" ht="15.75" customHeight="1" x14ac:dyDescent="0.25">
      <c r="B1264" s="2"/>
      <c r="C1264" s="62"/>
      <c r="D1264" s="111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2:14" s="71" customFormat="1" ht="15.75" customHeight="1" x14ac:dyDescent="0.25">
      <c r="B1265" s="2"/>
      <c r="C1265" s="62"/>
      <c r="D1265" s="111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2:14" s="71" customFormat="1" ht="15.75" customHeight="1" x14ac:dyDescent="0.25">
      <c r="B1266" s="2"/>
      <c r="C1266" s="62"/>
      <c r="D1266" s="111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2:14" s="71" customFormat="1" ht="15.75" customHeight="1" x14ac:dyDescent="0.25">
      <c r="B1267" s="2"/>
      <c r="C1267" s="62"/>
      <c r="D1267" s="111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2:14" s="71" customFormat="1" ht="15.75" customHeight="1" x14ac:dyDescent="0.25">
      <c r="B1268" s="2"/>
      <c r="C1268" s="62"/>
      <c r="D1268" s="111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2:14" s="71" customFormat="1" ht="15.75" customHeight="1" x14ac:dyDescent="0.25">
      <c r="B1269" s="2"/>
      <c r="C1269" s="62"/>
      <c r="D1269" s="111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2:14" s="71" customFormat="1" ht="15.75" customHeight="1" x14ac:dyDescent="0.25">
      <c r="B1270" s="2"/>
      <c r="C1270" s="62"/>
      <c r="D1270" s="111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2:14" s="71" customFormat="1" ht="15.75" customHeight="1" x14ac:dyDescent="0.25">
      <c r="B1271" s="2"/>
      <c r="C1271" s="62"/>
      <c r="D1271" s="111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2:14" s="71" customFormat="1" ht="15.75" customHeight="1" x14ac:dyDescent="0.25">
      <c r="B1272" s="2"/>
      <c r="C1272" s="62"/>
      <c r="D1272" s="111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2:14" s="71" customFormat="1" ht="15.75" customHeight="1" x14ac:dyDescent="0.25">
      <c r="B1273" s="2"/>
      <c r="C1273" s="62"/>
      <c r="D1273" s="111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2:14" s="71" customFormat="1" ht="15.75" customHeight="1" x14ac:dyDescent="0.25">
      <c r="B1274" s="2"/>
      <c r="C1274" s="62"/>
      <c r="D1274" s="111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2:14" s="71" customFormat="1" ht="15.75" customHeight="1" x14ac:dyDescent="0.25">
      <c r="B1275" s="2"/>
      <c r="C1275" s="62"/>
      <c r="D1275" s="111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2:14" s="71" customFormat="1" ht="15.75" customHeight="1" x14ac:dyDescent="0.25">
      <c r="B1276" s="2"/>
      <c r="C1276" s="62"/>
      <c r="D1276" s="111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2:14" s="71" customFormat="1" ht="15.75" customHeight="1" x14ac:dyDescent="0.25">
      <c r="B1277" s="2"/>
      <c r="C1277" s="62"/>
      <c r="D1277" s="111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2:14" s="71" customFormat="1" ht="15.75" customHeight="1" x14ac:dyDescent="0.25">
      <c r="B1278" s="2"/>
      <c r="C1278" s="62"/>
      <c r="D1278" s="111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2:14" s="71" customFormat="1" ht="15.75" customHeight="1" x14ac:dyDescent="0.25">
      <c r="B1279" s="2"/>
      <c r="C1279" s="62"/>
      <c r="D1279" s="111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2:14" s="71" customFormat="1" ht="15.75" customHeight="1" x14ac:dyDescent="0.25">
      <c r="B1280" s="2"/>
      <c r="C1280" s="62"/>
      <c r="D1280" s="111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2:14" s="71" customFormat="1" ht="15.75" customHeight="1" x14ac:dyDescent="0.25">
      <c r="B1281" s="2"/>
      <c r="C1281" s="62"/>
      <c r="D1281" s="111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2:14" s="71" customFormat="1" ht="15.75" customHeight="1" x14ac:dyDescent="0.25">
      <c r="B1282" s="2"/>
      <c r="C1282" s="62"/>
      <c r="D1282" s="111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2:14" s="71" customFormat="1" ht="15.75" customHeight="1" x14ac:dyDescent="0.25">
      <c r="B1283" s="2"/>
      <c r="C1283" s="62"/>
      <c r="D1283" s="111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2:14" s="71" customFormat="1" ht="15.75" customHeight="1" x14ac:dyDescent="0.25">
      <c r="B1284" s="2"/>
      <c r="C1284" s="62"/>
      <c r="D1284" s="111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2:14" s="71" customFormat="1" ht="15.75" customHeight="1" x14ac:dyDescent="0.25">
      <c r="B1285" s="2"/>
      <c r="C1285" s="62"/>
      <c r="D1285" s="111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2:14" s="71" customFormat="1" ht="15.75" customHeight="1" x14ac:dyDescent="0.25">
      <c r="B1286" s="2"/>
      <c r="C1286" s="62"/>
      <c r="D1286" s="111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2:14" s="71" customFormat="1" ht="15.75" customHeight="1" x14ac:dyDescent="0.25">
      <c r="B1287" s="2"/>
      <c r="C1287" s="62"/>
      <c r="D1287" s="111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2:14" s="71" customFormat="1" ht="15.75" customHeight="1" x14ac:dyDescent="0.25">
      <c r="B1288" s="2"/>
      <c r="C1288" s="62"/>
      <c r="D1288" s="111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2:14" s="71" customFormat="1" ht="15.75" customHeight="1" x14ac:dyDescent="0.25">
      <c r="B1289" s="2"/>
      <c r="C1289" s="62"/>
      <c r="D1289" s="111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2:14" s="71" customFormat="1" ht="15.75" customHeight="1" x14ac:dyDescent="0.25">
      <c r="B1290" s="2"/>
      <c r="C1290" s="62"/>
      <c r="D1290" s="111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2:14" s="71" customFormat="1" ht="15.75" customHeight="1" x14ac:dyDescent="0.25">
      <c r="B1291" s="2"/>
      <c r="C1291" s="62"/>
      <c r="D1291" s="111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2:14" s="71" customFormat="1" ht="15.75" customHeight="1" x14ac:dyDescent="0.25">
      <c r="B1292" s="2"/>
      <c r="C1292" s="62"/>
      <c r="D1292" s="111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2:14" s="71" customFormat="1" ht="15.75" customHeight="1" x14ac:dyDescent="0.25">
      <c r="B1293" s="2"/>
      <c r="C1293" s="62"/>
      <c r="D1293" s="111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2:14" s="71" customFormat="1" ht="15.75" customHeight="1" x14ac:dyDescent="0.25">
      <c r="B1294" s="2"/>
      <c r="C1294" s="62"/>
      <c r="D1294" s="111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2:14" s="71" customFormat="1" ht="15.75" customHeight="1" x14ac:dyDescent="0.25">
      <c r="B1295" s="2"/>
      <c r="C1295" s="62"/>
      <c r="D1295" s="111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2:14" s="71" customFormat="1" ht="15.75" customHeight="1" x14ac:dyDescent="0.25">
      <c r="B1296" s="2"/>
      <c r="C1296" s="62"/>
      <c r="D1296" s="111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2:14" s="71" customFormat="1" ht="15.75" customHeight="1" x14ac:dyDescent="0.25">
      <c r="B1297" s="2"/>
      <c r="C1297" s="62"/>
      <c r="D1297" s="111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2:14" s="71" customFormat="1" ht="15.75" customHeight="1" x14ac:dyDescent="0.25">
      <c r="B1298" s="2"/>
      <c r="C1298" s="62"/>
      <c r="D1298" s="111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2:14" s="71" customFormat="1" ht="15.75" customHeight="1" x14ac:dyDescent="0.25">
      <c r="B1299" s="2"/>
      <c r="C1299" s="62"/>
      <c r="D1299" s="111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2:14" s="71" customFormat="1" ht="15.75" customHeight="1" x14ac:dyDescent="0.25">
      <c r="B1300" s="2"/>
      <c r="C1300" s="62"/>
      <c r="D1300" s="111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2:14" s="71" customFormat="1" ht="15.75" customHeight="1" x14ac:dyDescent="0.25">
      <c r="B1301" s="2"/>
      <c r="C1301" s="62"/>
      <c r="D1301" s="111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2:14" s="71" customFormat="1" ht="15.75" customHeight="1" x14ac:dyDescent="0.25">
      <c r="B1302" s="2"/>
      <c r="C1302" s="62"/>
      <c r="D1302" s="111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2:14" s="71" customFormat="1" ht="15.75" customHeight="1" x14ac:dyDescent="0.25">
      <c r="B1303" s="2"/>
      <c r="C1303" s="62"/>
      <c r="D1303" s="111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2:14" s="71" customFormat="1" ht="15.75" customHeight="1" x14ac:dyDescent="0.25">
      <c r="B1304" s="2"/>
      <c r="C1304" s="62"/>
      <c r="D1304" s="111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2:14" s="71" customFormat="1" ht="15.75" customHeight="1" x14ac:dyDescent="0.25">
      <c r="B1305" s="2"/>
      <c r="C1305" s="62"/>
      <c r="D1305" s="111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2:14" s="71" customFormat="1" ht="15.75" customHeight="1" x14ac:dyDescent="0.25">
      <c r="B1306" s="2"/>
      <c r="C1306" s="62"/>
      <c r="D1306" s="111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2:14" s="71" customFormat="1" ht="15.75" customHeight="1" x14ac:dyDescent="0.25">
      <c r="B1307" s="2"/>
      <c r="C1307" s="62"/>
      <c r="D1307" s="111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2:14" s="71" customFormat="1" ht="15.75" customHeight="1" x14ac:dyDescent="0.25">
      <c r="B1308" s="2"/>
      <c r="C1308" s="62"/>
      <c r="D1308" s="111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2:14" s="71" customFormat="1" ht="15.75" customHeight="1" x14ac:dyDescent="0.25">
      <c r="B1309" s="2"/>
      <c r="C1309" s="62"/>
      <c r="D1309" s="111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2:14" s="71" customFormat="1" ht="15.75" customHeight="1" x14ac:dyDescent="0.25">
      <c r="B1310" s="2"/>
      <c r="C1310" s="62"/>
      <c r="D1310" s="111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2:14" s="71" customFormat="1" ht="15.75" customHeight="1" x14ac:dyDescent="0.25">
      <c r="B1311" s="2"/>
      <c r="C1311" s="62"/>
      <c r="D1311" s="111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2:14" s="71" customFormat="1" ht="15.75" customHeight="1" x14ac:dyDescent="0.25">
      <c r="B1312" s="2"/>
      <c r="C1312" s="62"/>
      <c r="D1312" s="111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2:14" s="71" customFormat="1" ht="15.75" customHeight="1" x14ac:dyDescent="0.25">
      <c r="B1313" s="2"/>
      <c r="C1313" s="62"/>
      <c r="D1313" s="111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2:14" s="71" customFormat="1" ht="15.75" customHeight="1" x14ac:dyDescent="0.25">
      <c r="B1314" s="2"/>
      <c r="C1314" s="62"/>
      <c r="D1314" s="111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2:14" s="71" customFormat="1" ht="15.75" customHeight="1" x14ac:dyDescent="0.25">
      <c r="B1315" s="2"/>
      <c r="C1315" s="62"/>
      <c r="D1315" s="111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2:14" s="71" customFormat="1" ht="15.75" customHeight="1" x14ac:dyDescent="0.25">
      <c r="B1316" s="2"/>
      <c r="C1316" s="62"/>
      <c r="D1316" s="111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2:14" s="71" customFormat="1" ht="15.75" customHeight="1" x14ac:dyDescent="0.25">
      <c r="B1317" s="2"/>
      <c r="C1317" s="62"/>
      <c r="D1317" s="111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2:14" s="71" customFormat="1" ht="15.75" customHeight="1" x14ac:dyDescent="0.25">
      <c r="B1318" s="2"/>
      <c r="C1318" s="62"/>
      <c r="D1318" s="111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2:14" s="71" customFormat="1" ht="15.75" customHeight="1" x14ac:dyDescent="0.25">
      <c r="B1319" s="2"/>
      <c r="C1319" s="62"/>
      <c r="D1319" s="111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2:14" s="71" customFormat="1" ht="15.75" customHeight="1" x14ac:dyDescent="0.25">
      <c r="B1320" s="2"/>
      <c r="C1320" s="62"/>
      <c r="D1320" s="111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2:14" s="71" customFormat="1" ht="15.75" customHeight="1" x14ac:dyDescent="0.25">
      <c r="B1321" s="2"/>
      <c r="C1321" s="62"/>
      <c r="D1321" s="111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2:14" s="71" customFormat="1" ht="15.75" customHeight="1" x14ac:dyDescent="0.25">
      <c r="B1322" s="2"/>
      <c r="C1322" s="62"/>
      <c r="D1322" s="111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2:14" s="71" customFormat="1" ht="15.75" customHeight="1" x14ac:dyDescent="0.25">
      <c r="B1323" s="2"/>
      <c r="C1323" s="62"/>
      <c r="D1323" s="111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2:14" s="71" customFormat="1" ht="15.75" customHeight="1" x14ac:dyDescent="0.25">
      <c r="B1324" s="2"/>
      <c r="C1324" s="62"/>
      <c r="D1324" s="111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2:14" s="71" customFormat="1" ht="15.75" customHeight="1" x14ac:dyDescent="0.25">
      <c r="B1325" s="2"/>
      <c r="C1325" s="62"/>
      <c r="D1325" s="111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2:14" s="71" customFormat="1" ht="15.75" customHeight="1" x14ac:dyDescent="0.25">
      <c r="B1326" s="2"/>
      <c r="C1326" s="62"/>
      <c r="D1326" s="111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2:14" s="71" customFormat="1" ht="15.75" customHeight="1" x14ac:dyDescent="0.25">
      <c r="B1327" s="2"/>
      <c r="C1327" s="62"/>
      <c r="D1327" s="111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2:14" s="71" customFormat="1" ht="15.75" customHeight="1" x14ac:dyDescent="0.25">
      <c r="B1328" s="2"/>
      <c r="C1328" s="62"/>
      <c r="D1328" s="111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2:14" s="71" customFormat="1" ht="15.75" customHeight="1" x14ac:dyDescent="0.25">
      <c r="B1329" s="2"/>
      <c r="C1329" s="62"/>
      <c r="D1329" s="111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2:14" s="71" customFormat="1" ht="15.75" customHeight="1" x14ac:dyDescent="0.25">
      <c r="B1330" s="2"/>
      <c r="C1330" s="62"/>
      <c r="D1330" s="111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2:14" s="71" customFormat="1" ht="15.75" customHeight="1" x14ac:dyDescent="0.25">
      <c r="B1331" s="2"/>
      <c r="C1331" s="62"/>
      <c r="D1331" s="111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2:14" s="71" customFormat="1" ht="15.75" customHeight="1" x14ac:dyDescent="0.25">
      <c r="B1332" s="2"/>
      <c r="C1332" s="62"/>
      <c r="D1332" s="111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2:14" s="71" customFormat="1" ht="15.75" customHeight="1" x14ac:dyDescent="0.25">
      <c r="B1333" s="2"/>
      <c r="C1333" s="62"/>
      <c r="D1333" s="111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2:14" s="71" customFormat="1" ht="15.75" customHeight="1" x14ac:dyDescent="0.25">
      <c r="B1334" s="2"/>
      <c r="C1334" s="62"/>
      <c r="D1334" s="111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2:14" s="71" customFormat="1" ht="15.75" customHeight="1" x14ac:dyDescent="0.25">
      <c r="B1335" s="2"/>
      <c r="C1335" s="62"/>
      <c r="D1335" s="111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2:14" s="71" customFormat="1" ht="15.75" customHeight="1" x14ac:dyDescent="0.25">
      <c r="B1336" s="2"/>
      <c r="C1336" s="62"/>
      <c r="D1336" s="111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2:14" s="71" customFormat="1" ht="15.75" customHeight="1" x14ac:dyDescent="0.25">
      <c r="B1337" s="2"/>
      <c r="C1337" s="62"/>
      <c r="D1337" s="111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2:14" s="71" customFormat="1" ht="15.75" customHeight="1" x14ac:dyDescent="0.25">
      <c r="B1338" s="2"/>
      <c r="C1338" s="62"/>
      <c r="D1338" s="111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2:14" s="71" customFormat="1" ht="15.75" customHeight="1" x14ac:dyDescent="0.25">
      <c r="B1339" s="2"/>
      <c r="C1339" s="62"/>
      <c r="D1339" s="111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2:14" s="71" customFormat="1" ht="15.75" customHeight="1" x14ac:dyDescent="0.25">
      <c r="B1340" s="2"/>
      <c r="C1340" s="62"/>
      <c r="D1340" s="111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2:14" s="71" customFormat="1" ht="15.75" customHeight="1" x14ac:dyDescent="0.25">
      <c r="B1341" s="2"/>
      <c r="C1341" s="62"/>
      <c r="D1341" s="111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2:14" s="71" customFormat="1" ht="15.75" customHeight="1" x14ac:dyDescent="0.25">
      <c r="B1342" s="2"/>
      <c r="C1342" s="62"/>
      <c r="D1342" s="111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2:14" s="71" customFormat="1" ht="15.75" customHeight="1" x14ac:dyDescent="0.25">
      <c r="B1343" s="2"/>
      <c r="C1343" s="62"/>
      <c r="D1343" s="111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2:14" s="71" customFormat="1" ht="15.75" customHeight="1" x14ac:dyDescent="0.25">
      <c r="B1344" s="2"/>
      <c r="C1344" s="62"/>
      <c r="D1344" s="111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2:14" s="71" customFormat="1" ht="15.75" customHeight="1" x14ac:dyDescent="0.25">
      <c r="B1345" s="2"/>
      <c r="C1345" s="62"/>
      <c r="D1345" s="111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2:14" s="71" customFormat="1" ht="15.75" customHeight="1" x14ac:dyDescent="0.25">
      <c r="B1346" s="2"/>
      <c r="C1346" s="62"/>
      <c r="D1346" s="111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2:14" s="71" customFormat="1" ht="15.75" customHeight="1" x14ac:dyDescent="0.25">
      <c r="B1347" s="2"/>
      <c r="C1347" s="62"/>
      <c r="D1347" s="111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2:14" s="71" customFormat="1" ht="15.75" customHeight="1" x14ac:dyDescent="0.25">
      <c r="B1348" s="2"/>
      <c r="C1348" s="62"/>
      <c r="D1348" s="111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2:14" s="71" customFormat="1" ht="15.75" customHeight="1" x14ac:dyDescent="0.25">
      <c r="B1349" s="2"/>
      <c r="C1349" s="62"/>
      <c r="D1349" s="111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2:14" s="71" customFormat="1" ht="15.75" customHeight="1" x14ac:dyDescent="0.25">
      <c r="B1350" s="2"/>
      <c r="C1350" s="62"/>
      <c r="D1350" s="111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2:14" s="71" customFormat="1" ht="15.75" customHeight="1" x14ac:dyDescent="0.25">
      <c r="B1351" s="2"/>
      <c r="C1351" s="62"/>
      <c r="D1351" s="111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2:14" s="71" customFormat="1" ht="15.75" customHeight="1" x14ac:dyDescent="0.25">
      <c r="B1352" s="2"/>
      <c r="C1352" s="62"/>
      <c r="D1352" s="111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2:14" s="71" customFormat="1" ht="15.75" customHeight="1" x14ac:dyDescent="0.25">
      <c r="B1353" s="2"/>
      <c r="C1353" s="62"/>
      <c r="D1353" s="111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2:14" s="71" customFormat="1" ht="15.75" customHeight="1" x14ac:dyDescent="0.25">
      <c r="B1354" s="2"/>
      <c r="C1354" s="62"/>
      <c r="D1354" s="111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2:14" s="71" customFormat="1" ht="15.75" customHeight="1" x14ac:dyDescent="0.25">
      <c r="B1355" s="2"/>
      <c r="C1355" s="62"/>
      <c r="D1355" s="111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2:14" s="71" customFormat="1" ht="15.75" customHeight="1" x14ac:dyDescent="0.25">
      <c r="B1356" s="2"/>
      <c r="C1356" s="62"/>
      <c r="D1356" s="111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2:14" s="71" customFormat="1" ht="15.75" customHeight="1" x14ac:dyDescent="0.25">
      <c r="B1357" s="2"/>
      <c r="C1357" s="62"/>
      <c r="D1357" s="111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2:14" s="71" customFormat="1" ht="15.75" customHeight="1" x14ac:dyDescent="0.25">
      <c r="B1358" s="2"/>
      <c r="C1358" s="62"/>
      <c r="D1358" s="111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2:14" s="71" customFormat="1" ht="15.75" customHeight="1" x14ac:dyDescent="0.25">
      <c r="B1359" s="2"/>
      <c r="C1359" s="62"/>
      <c r="D1359" s="111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2:14" s="71" customFormat="1" ht="15.75" customHeight="1" x14ac:dyDescent="0.25">
      <c r="B1360" s="2"/>
      <c r="C1360" s="62"/>
      <c r="D1360" s="111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2:14" s="71" customFormat="1" ht="15.75" customHeight="1" x14ac:dyDescent="0.25">
      <c r="B1361" s="2"/>
      <c r="C1361" s="62"/>
      <c r="D1361" s="111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2:14" s="71" customFormat="1" ht="15.75" customHeight="1" x14ac:dyDescent="0.25">
      <c r="B1362" s="2"/>
      <c r="C1362" s="62"/>
      <c r="D1362" s="111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2:14" s="71" customFormat="1" ht="15.75" customHeight="1" x14ac:dyDescent="0.25">
      <c r="B1363" s="2"/>
      <c r="C1363" s="62"/>
      <c r="D1363" s="111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2:14" s="71" customFormat="1" ht="15.75" customHeight="1" x14ac:dyDescent="0.25">
      <c r="B1364" s="2"/>
      <c r="C1364" s="62"/>
      <c r="D1364" s="111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2:14" s="71" customFormat="1" ht="15.75" customHeight="1" x14ac:dyDescent="0.25">
      <c r="B1365" s="2"/>
      <c r="C1365" s="62"/>
      <c r="D1365" s="111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2:14" s="71" customFormat="1" ht="15.75" customHeight="1" x14ac:dyDescent="0.25">
      <c r="B1366" s="2"/>
      <c r="C1366" s="62"/>
      <c r="D1366" s="111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2:14" s="71" customFormat="1" ht="15.75" customHeight="1" x14ac:dyDescent="0.25">
      <c r="B1367" s="2"/>
      <c r="C1367" s="62"/>
      <c r="D1367" s="111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2:14" s="71" customFormat="1" ht="15.75" customHeight="1" x14ac:dyDescent="0.25">
      <c r="B1368" s="2"/>
      <c r="C1368" s="62"/>
      <c r="D1368" s="111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2:14" s="71" customFormat="1" ht="15.75" customHeight="1" x14ac:dyDescent="0.25">
      <c r="B1369" s="2"/>
      <c r="C1369" s="62"/>
      <c r="D1369" s="111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2:14" s="71" customFormat="1" ht="15.75" customHeight="1" x14ac:dyDescent="0.25">
      <c r="B1370" s="2"/>
      <c r="C1370" s="62"/>
      <c r="D1370" s="111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2:14" s="71" customFormat="1" ht="15.75" customHeight="1" x14ac:dyDescent="0.25">
      <c r="B1371" s="2"/>
      <c r="C1371" s="62"/>
      <c r="D1371" s="111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2:14" s="71" customFormat="1" ht="15.75" customHeight="1" x14ac:dyDescent="0.25">
      <c r="B1372" s="2"/>
      <c r="C1372" s="62"/>
      <c r="D1372" s="111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2:14" s="71" customFormat="1" ht="15.75" customHeight="1" x14ac:dyDescent="0.25">
      <c r="B1373" s="2"/>
      <c r="C1373" s="62"/>
      <c r="D1373" s="111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2:14" s="71" customFormat="1" ht="15.75" customHeight="1" x14ac:dyDescent="0.25">
      <c r="B1374" s="2"/>
      <c r="C1374" s="62"/>
      <c r="D1374" s="111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2:14" s="71" customFormat="1" ht="15.75" customHeight="1" x14ac:dyDescent="0.25">
      <c r="B1375" s="2"/>
      <c r="C1375" s="62"/>
      <c r="D1375" s="111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2:14" s="71" customFormat="1" ht="15.75" customHeight="1" x14ac:dyDescent="0.25">
      <c r="B1376" s="2"/>
      <c r="C1376" s="62"/>
      <c r="D1376" s="111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2:14" s="71" customFormat="1" ht="15.75" customHeight="1" x14ac:dyDescent="0.25">
      <c r="B1377" s="2"/>
      <c r="C1377" s="62"/>
      <c r="D1377" s="111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2:14" s="71" customFormat="1" ht="15.75" customHeight="1" x14ac:dyDescent="0.25">
      <c r="B1378" s="2"/>
      <c r="C1378" s="62"/>
      <c r="D1378" s="111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2:14" s="71" customFormat="1" ht="15.75" customHeight="1" x14ac:dyDescent="0.25">
      <c r="B1379" s="2"/>
      <c r="C1379" s="62"/>
      <c r="D1379" s="111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2:14" s="71" customFormat="1" ht="15.75" customHeight="1" x14ac:dyDescent="0.25">
      <c r="B1380" s="2"/>
      <c r="C1380" s="62"/>
      <c r="D1380" s="111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2:14" s="71" customFormat="1" ht="15.75" customHeight="1" x14ac:dyDescent="0.25">
      <c r="B1381" s="2"/>
      <c r="C1381" s="62"/>
      <c r="D1381" s="111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2:14" s="71" customFormat="1" ht="15.75" customHeight="1" x14ac:dyDescent="0.25">
      <c r="B1382" s="2"/>
      <c r="C1382" s="62"/>
      <c r="D1382" s="111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2:14" s="71" customFormat="1" ht="15.75" customHeight="1" x14ac:dyDescent="0.25">
      <c r="B1383" s="2"/>
      <c r="C1383" s="62"/>
      <c r="D1383" s="111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2:14" s="71" customFormat="1" ht="15.75" customHeight="1" x14ac:dyDescent="0.25">
      <c r="B1384" s="2"/>
      <c r="C1384" s="62"/>
      <c r="D1384" s="111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2:14" s="71" customFormat="1" ht="15.75" customHeight="1" x14ac:dyDescent="0.25">
      <c r="B1385" s="2"/>
      <c r="C1385" s="62"/>
      <c r="D1385" s="111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2:14" s="71" customFormat="1" ht="15.75" customHeight="1" x14ac:dyDescent="0.25">
      <c r="B1386" s="2"/>
      <c r="C1386" s="62"/>
      <c r="D1386" s="111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2:14" s="71" customFormat="1" ht="15.75" customHeight="1" x14ac:dyDescent="0.25">
      <c r="B1387" s="2"/>
      <c r="C1387" s="62"/>
      <c r="D1387" s="111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2:14" s="71" customFormat="1" ht="15.75" customHeight="1" x14ac:dyDescent="0.25">
      <c r="B1388" s="2"/>
      <c r="C1388" s="62"/>
      <c r="D1388" s="111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2:14" s="71" customFormat="1" ht="15.75" customHeight="1" x14ac:dyDescent="0.25">
      <c r="B1389" s="2"/>
      <c r="C1389" s="62"/>
      <c r="D1389" s="111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2:14" s="71" customFormat="1" ht="15.75" customHeight="1" x14ac:dyDescent="0.25">
      <c r="B1390" s="2"/>
      <c r="C1390" s="62"/>
      <c r="D1390" s="111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2:14" s="71" customFormat="1" ht="15.75" customHeight="1" x14ac:dyDescent="0.25">
      <c r="B1391" s="2"/>
      <c r="C1391" s="62"/>
      <c r="D1391" s="111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2:14" s="71" customFormat="1" ht="15.75" customHeight="1" x14ac:dyDescent="0.25">
      <c r="B1392" s="2"/>
      <c r="C1392" s="62"/>
      <c r="D1392" s="111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2:14" s="71" customFormat="1" ht="15.75" customHeight="1" x14ac:dyDescent="0.25">
      <c r="B1393" s="2"/>
      <c r="C1393" s="62"/>
      <c r="D1393" s="111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2:14" s="71" customFormat="1" ht="15.75" customHeight="1" x14ac:dyDescent="0.25">
      <c r="B1394" s="2"/>
      <c r="C1394" s="62"/>
      <c r="D1394" s="111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2:14" s="71" customFormat="1" ht="15.75" customHeight="1" x14ac:dyDescent="0.25">
      <c r="B1395" s="2"/>
      <c r="C1395" s="62"/>
      <c r="D1395" s="111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2:14" s="71" customFormat="1" ht="15.75" customHeight="1" x14ac:dyDescent="0.25">
      <c r="B1396" s="2"/>
      <c r="C1396" s="62"/>
      <c r="D1396" s="111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2:14" s="71" customFormat="1" ht="15.75" customHeight="1" x14ac:dyDescent="0.25">
      <c r="B1397" s="2"/>
      <c r="C1397" s="62"/>
      <c r="D1397" s="111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2:14" s="71" customFormat="1" ht="15.75" customHeight="1" x14ac:dyDescent="0.25">
      <c r="B1398" s="2"/>
      <c r="C1398" s="62"/>
      <c r="D1398" s="111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2:14" s="71" customFormat="1" ht="15.75" customHeight="1" x14ac:dyDescent="0.25">
      <c r="B1399" s="2"/>
      <c r="C1399" s="62"/>
      <c r="D1399" s="111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2:14" s="71" customFormat="1" ht="15.75" customHeight="1" x14ac:dyDescent="0.25">
      <c r="B1400" s="2"/>
      <c r="C1400" s="62"/>
      <c r="D1400" s="111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2:14" s="71" customFormat="1" ht="15.75" customHeight="1" x14ac:dyDescent="0.25">
      <c r="B1401" s="2"/>
      <c r="C1401" s="62"/>
      <c r="D1401" s="111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2:14" s="71" customFormat="1" ht="15.75" customHeight="1" x14ac:dyDescent="0.25">
      <c r="B1402" s="2"/>
      <c r="C1402" s="62"/>
      <c r="D1402" s="111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2:14" s="71" customFormat="1" ht="15.75" customHeight="1" x14ac:dyDescent="0.25">
      <c r="B1403" s="2"/>
      <c r="C1403" s="62"/>
      <c r="D1403" s="111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2:14" s="71" customFormat="1" ht="15.75" customHeight="1" x14ac:dyDescent="0.25">
      <c r="B1404" s="2"/>
      <c r="C1404" s="62"/>
      <c r="D1404" s="111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2:14" s="71" customFormat="1" ht="15.75" customHeight="1" x14ac:dyDescent="0.25">
      <c r="B1405" s="2"/>
      <c r="C1405" s="62"/>
      <c r="D1405" s="111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2:14" s="71" customFormat="1" ht="15.75" customHeight="1" x14ac:dyDescent="0.25">
      <c r="B1406" s="2"/>
      <c r="C1406" s="62"/>
      <c r="D1406" s="111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2:14" s="71" customFormat="1" ht="15.75" customHeight="1" x14ac:dyDescent="0.25">
      <c r="B1407" s="2"/>
      <c r="C1407" s="62"/>
      <c r="D1407" s="111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2:14" s="71" customFormat="1" ht="15.75" customHeight="1" x14ac:dyDescent="0.25">
      <c r="B1408" s="2"/>
      <c r="C1408" s="62"/>
      <c r="D1408" s="111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2:14" s="71" customFormat="1" ht="15.75" customHeight="1" x14ac:dyDescent="0.25">
      <c r="B1409" s="2"/>
      <c r="C1409" s="62"/>
      <c r="D1409" s="111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2:14" s="71" customFormat="1" ht="15.75" customHeight="1" x14ac:dyDescent="0.25">
      <c r="B1410" s="2"/>
      <c r="C1410" s="62"/>
      <c r="D1410" s="111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2:14" s="71" customFormat="1" ht="15.75" customHeight="1" x14ac:dyDescent="0.25">
      <c r="B1411" s="2"/>
      <c r="C1411" s="62"/>
      <c r="D1411" s="111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2:14" s="71" customFormat="1" ht="15.75" customHeight="1" x14ac:dyDescent="0.25">
      <c r="B1412" s="2"/>
      <c r="C1412" s="62"/>
      <c r="D1412" s="111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2:14" s="71" customFormat="1" ht="15.75" customHeight="1" x14ac:dyDescent="0.25">
      <c r="B1413" s="2"/>
      <c r="C1413" s="62"/>
      <c r="D1413" s="111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2:14" s="71" customFormat="1" ht="15.75" customHeight="1" x14ac:dyDescent="0.25">
      <c r="B1414" s="2"/>
      <c r="C1414" s="62"/>
      <c r="D1414" s="111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2:14" s="71" customFormat="1" ht="15.75" customHeight="1" x14ac:dyDescent="0.25">
      <c r="B1415" s="2"/>
      <c r="C1415" s="62"/>
      <c r="D1415" s="111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2:14" s="71" customFormat="1" ht="15.75" customHeight="1" x14ac:dyDescent="0.25">
      <c r="B1416" s="2"/>
      <c r="C1416" s="62"/>
      <c r="D1416" s="111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2:14" s="71" customFormat="1" ht="15.75" customHeight="1" x14ac:dyDescent="0.25">
      <c r="B1417" s="2"/>
      <c r="C1417" s="62"/>
      <c r="D1417" s="111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2:14" s="71" customFormat="1" ht="15.75" customHeight="1" x14ac:dyDescent="0.25">
      <c r="B1418" s="2"/>
      <c r="C1418" s="62"/>
      <c r="D1418" s="111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2:14" s="71" customFormat="1" ht="15.75" customHeight="1" x14ac:dyDescent="0.25">
      <c r="B1419" s="2"/>
      <c r="C1419" s="62"/>
      <c r="D1419" s="111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2:14" s="71" customFormat="1" ht="15.75" customHeight="1" x14ac:dyDescent="0.25">
      <c r="B1420" s="2"/>
      <c r="C1420" s="62"/>
      <c r="D1420" s="111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2:14" s="71" customFormat="1" ht="15.75" customHeight="1" x14ac:dyDescent="0.25">
      <c r="B1421" s="2"/>
      <c r="C1421" s="62"/>
      <c r="D1421" s="111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2:14" s="71" customFormat="1" ht="15.75" customHeight="1" x14ac:dyDescent="0.25">
      <c r="B1422" s="2"/>
      <c r="C1422" s="62"/>
      <c r="D1422" s="111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2:14" s="71" customFormat="1" ht="15.75" customHeight="1" x14ac:dyDescent="0.25">
      <c r="B1423" s="2"/>
      <c r="C1423" s="62"/>
      <c r="D1423" s="111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2:14" s="71" customFormat="1" ht="15.75" customHeight="1" x14ac:dyDescent="0.25">
      <c r="B1424" s="2"/>
      <c r="C1424" s="62"/>
      <c r="D1424" s="111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2:14" s="71" customFormat="1" ht="15.75" customHeight="1" x14ac:dyDescent="0.25">
      <c r="B1425" s="2"/>
      <c r="C1425" s="62"/>
      <c r="D1425" s="111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2:14" s="71" customFormat="1" ht="15.75" customHeight="1" x14ac:dyDescent="0.25">
      <c r="B1426" s="2"/>
      <c r="C1426" s="62"/>
      <c r="D1426" s="111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2:14" s="71" customFormat="1" ht="15.75" customHeight="1" x14ac:dyDescent="0.25">
      <c r="B1427" s="2"/>
      <c r="C1427" s="62"/>
      <c r="D1427" s="111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2:14" s="71" customFormat="1" ht="15.75" customHeight="1" x14ac:dyDescent="0.25">
      <c r="B1428" s="2"/>
      <c r="C1428" s="62"/>
      <c r="D1428" s="111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2:14" s="71" customFormat="1" ht="15.75" customHeight="1" x14ac:dyDescent="0.25">
      <c r="B1429" s="2"/>
      <c r="C1429" s="62"/>
      <c r="D1429" s="111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2:14" s="71" customFormat="1" ht="15.75" customHeight="1" x14ac:dyDescent="0.25">
      <c r="B1430" s="2"/>
      <c r="C1430" s="62"/>
      <c r="D1430" s="111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2:14" s="71" customFormat="1" ht="15.75" customHeight="1" x14ac:dyDescent="0.25">
      <c r="B1431" s="2"/>
      <c r="C1431" s="62"/>
      <c r="D1431" s="111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2:14" s="71" customFormat="1" ht="15.75" customHeight="1" x14ac:dyDescent="0.25">
      <c r="B1432" s="2"/>
      <c r="C1432" s="62"/>
      <c r="D1432" s="111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2:14" s="71" customFormat="1" ht="15.75" customHeight="1" x14ac:dyDescent="0.25">
      <c r="B1433" s="2"/>
      <c r="C1433" s="62"/>
      <c r="D1433" s="111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2:14" s="71" customFormat="1" ht="15.75" customHeight="1" x14ac:dyDescent="0.25">
      <c r="B1434" s="2"/>
      <c r="C1434" s="62"/>
      <c r="D1434" s="111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2:14" s="71" customFormat="1" ht="15.75" customHeight="1" x14ac:dyDescent="0.25">
      <c r="B1435" s="2"/>
      <c r="C1435" s="62"/>
      <c r="D1435" s="111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2:14" s="71" customFormat="1" ht="15.75" customHeight="1" x14ac:dyDescent="0.25">
      <c r="B1436" s="2"/>
      <c r="C1436" s="62"/>
      <c r="D1436" s="111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2:14" s="71" customFormat="1" ht="15.75" customHeight="1" x14ac:dyDescent="0.25">
      <c r="B1437" s="2"/>
      <c r="C1437" s="62"/>
      <c r="D1437" s="111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2:14" s="71" customFormat="1" ht="15.75" customHeight="1" x14ac:dyDescent="0.25">
      <c r="B1438" s="2"/>
      <c r="C1438" s="62"/>
      <c r="D1438" s="111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2:14" s="71" customFormat="1" ht="15.75" customHeight="1" x14ac:dyDescent="0.25">
      <c r="B1439" s="2"/>
      <c r="C1439" s="62"/>
      <c r="D1439" s="111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2:14" s="71" customFormat="1" ht="15.75" customHeight="1" x14ac:dyDescent="0.25">
      <c r="B1440" s="2"/>
      <c r="C1440" s="62"/>
      <c r="D1440" s="111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2:14" s="71" customFormat="1" ht="15.75" customHeight="1" x14ac:dyDescent="0.25">
      <c r="B1441" s="2"/>
      <c r="C1441" s="62"/>
      <c r="D1441" s="111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2:14" s="71" customFormat="1" ht="15.75" customHeight="1" x14ac:dyDescent="0.25">
      <c r="B1442" s="2"/>
      <c r="C1442" s="62"/>
      <c r="D1442" s="111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2:14" s="71" customFormat="1" ht="15.75" customHeight="1" x14ac:dyDescent="0.25">
      <c r="B1443" s="2"/>
      <c r="C1443" s="62"/>
      <c r="D1443" s="111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2:14" s="71" customFormat="1" ht="15.75" customHeight="1" x14ac:dyDescent="0.25">
      <c r="B1444" s="2"/>
      <c r="C1444" s="62"/>
      <c r="D1444" s="111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2:14" s="71" customFormat="1" ht="15.75" customHeight="1" x14ac:dyDescent="0.25">
      <c r="B1445" s="2"/>
      <c r="C1445" s="62"/>
      <c r="D1445" s="111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2:14" s="71" customFormat="1" ht="15.75" customHeight="1" x14ac:dyDescent="0.25">
      <c r="B1446" s="2"/>
      <c r="C1446" s="62"/>
      <c r="D1446" s="111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2:14" s="71" customFormat="1" ht="15.75" customHeight="1" x14ac:dyDescent="0.25">
      <c r="B1447" s="2"/>
      <c r="C1447" s="62"/>
      <c r="D1447" s="111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2:14" s="71" customFormat="1" ht="15.75" customHeight="1" x14ac:dyDescent="0.25">
      <c r="B1448" s="2"/>
      <c r="C1448" s="62"/>
      <c r="D1448" s="111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2:14" s="71" customFormat="1" ht="15.75" customHeight="1" x14ac:dyDescent="0.25">
      <c r="B1449" s="2"/>
      <c r="C1449" s="62"/>
      <c r="D1449" s="111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2:14" s="71" customFormat="1" ht="15.75" customHeight="1" x14ac:dyDescent="0.25">
      <c r="B1450" s="2"/>
      <c r="C1450" s="62"/>
      <c r="D1450" s="111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2:14" s="71" customFormat="1" ht="15.75" customHeight="1" x14ac:dyDescent="0.25">
      <c r="B1451" s="2"/>
      <c r="C1451" s="62"/>
      <c r="D1451" s="111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2:14" s="71" customFormat="1" ht="15.75" customHeight="1" x14ac:dyDescent="0.25">
      <c r="B1452" s="2"/>
      <c r="C1452" s="62"/>
      <c r="D1452" s="111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2:14" s="71" customFormat="1" ht="15.75" customHeight="1" x14ac:dyDescent="0.25">
      <c r="B1453" s="2"/>
      <c r="C1453" s="62"/>
      <c r="D1453" s="111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2:14" s="71" customFormat="1" ht="15.75" customHeight="1" x14ac:dyDescent="0.25">
      <c r="B1454" s="2"/>
      <c r="C1454" s="62"/>
      <c r="D1454" s="111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2:14" s="71" customFormat="1" ht="15.75" customHeight="1" x14ac:dyDescent="0.25">
      <c r="B1455" s="2"/>
      <c r="C1455" s="62"/>
      <c r="D1455" s="111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2:14" s="71" customFormat="1" ht="15.75" customHeight="1" x14ac:dyDescent="0.25">
      <c r="B1456" s="2"/>
      <c r="C1456" s="62"/>
      <c r="D1456" s="111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2:14" s="71" customFormat="1" ht="15.75" customHeight="1" x14ac:dyDescent="0.25">
      <c r="B1457" s="2"/>
      <c r="C1457" s="62"/>
      <c r="D1457" s="111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2:14" s="71" customFormat="1" ht="15.75" customHeight="1" x14ac:dyDescent="0.25">
      <c r="B1458" s="2"/>
      <c r="C1458" s="62"/>
      <c r="D1458" s="111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2:14" s="71" customFormat="1" ht="15.75" customHeight="1" x14ac:dyDescent="0.25">
      <c r="B1459" s="2"/>
      <c r="C1459" s="62"/>
      <c r="D1459" s="111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2:14" s="71" customFormat="1" ht="15.75" customHeight="1" x14ac:dyDescent="0.25">
      <c r="B1460" s="2"/>
      <c r="C1460" s="62"/>
      <c r="D1460" s="111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2:14" s="71" customFormat="1" ht="15.75" customHeight="1" x14ac:dyDescent="0.25">
      <c r="B1461" s="2"/>
      <c r="C1461" s="62"/>
      <c r="D1461" s="111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2:14" s="71" customFormat="1" ht="15.75" customHeight="1" x14ac:dyDescent="0.25">
      <c r="B1462" s="2"/>
      <c r="C1462" s="62"/>
      <c r="D1462" s="111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2:14" s="71" customFormat="1" ht="15.75" customHeight="1" x14ac:dyDescent="0.25">
      <c r="B1463" s="2"/>
      <c r="C1463" s="62"/>
      <c r="D1463" s="111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2:14" s="71" customFormat="1" ht="15.75" customHeight="1" x14ac:dyDescent="0.25">
      <c r="B1464" s="2"/>
      <c r="C1464" s="62"/>
      <c r="D1464" s="111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2:14" s="71" customFormat="1" ht="15.75" customHeight="1" x14ac:dyDescent="0.25">
      <c r="B1465" s="2"/>
      <c r="C1465" s="62"/>
      <c r="D1465" s="111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2:14" s="71" customFormat="1" ht="15.75" customHeight="1" x14ac:dyDescent="0.25">
      <c r="B1466" s="2"/>
      <c r="C1466" s="62"/>
      <c r="D1466" s="111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2:14" s="71" customFormat="1" ht="15.75" customHeight="1" x14ac:dyDescent="0.25">
      <c r="B1467" s="2"/>
      <c r="C1467" s="62"/>
      <c r="D1467" s="111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2:14" s="71" customFormat="1" ht="15.75" customHeight="1" x14ac:dyDescent="0.25">
      <c r="B1468" s="2"/>
      <c r="C1468" s="62"/>
      <c r="D1468" s="111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2:14" s="71" customFormat="1" ht="15.75" customHeight="1" x14ac:dyDescent="0.25">
      <c r="B1469" s="2"/>
      <c r="C1469" s="62"/>
      <c r="D1469" s="111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2:14" s="71" customFormat="1" ht="15.75" customHeight="1" x14ac:dyDescent="0.25">
      <c r="B1470" s="2"/>
      <c r="C1470" s="62"/>
      <c r="D1470" s="111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2:14" s="71" customFormat="1" ht="15.75" customHeight="1" x14ac:dyDescent="0.25">
      <c r="B1471" s="2"/>
      <c r="C1471" s="62"/>
      <c r="D1471" s="111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2:14" s="71" customFormat="1" ht="15.75" customHeight="1" x14ac:dyDescent="0.25">
      <c r="B1472" s="2"/>
      <c r="C1472" s="62"/>
      <c r="D1472" s="111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2:14" s="71" customFormat="1" ht="15.75" customHeight="1" x14ac:dyDescent="0.25">
      <c r="B1473" s="2"/>
      <c r="C1473" s="62"/>
      <c r="D1473" s="111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2:14" s="71" customFormat="1" ht="15.75" customHeight="1" x14ac:dyDescent="0.25">
      <c r="B1474" s="2"/>
      <c r="C1474" s="62"/>
      <c r="D1474" s="111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2:14" s="71" customFormat="1" ht="15.75" customHeight="1" x14ac:dyDescent="0.25">
      <c r="B1475" s="2"/>
      <c r="C1475" s="62"/>
      <c r="D1475" s="111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2:14" s="71" customFormat="1" ht="15.75" customHeight="1" x14ac:dyDescent="0.25">
      <c r="B1476" s="2"/>
      <c r="C1476" s="62"/>
      <c r="D1476" s="111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2:14" s="71" customFormat="1" ht="15.75" customHeight="1" x14ac:dyDescent="0.25">
      <c r="B1477" s="2"/>
      <c r="C1477" s="62"/>
      <c r="D1477" s="111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2:14" s="71" customFormat="1" ht="15.75" customHeight="1" x14ac:dyDescent="0.25">
      <c r="B1478" s="2"/>
      <c r="C1478" s="62"/>
      <c r="D1478" s="111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2:14" s="71" customFormat="1" ht="15.75" customHeight="1" x14ac:dyDescent="0.25">
      <c r="B1479" s="2"/>
      <c r="C1479" s="62"/>
      <c r="D1479" s="111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2:14" s="71" customFormat="1" ht="15.75" customHeight="1" x14ac:dyDescent="0.25">
      <c r="B1480" s="2"/>
      <c r="C1480" s="62"/>
      <c r="D1480" s="111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2:14" s="71" customFormat="1" ht="15.75" customHeight="1" x14ac:dyDescent="0.25">
      <c r="B1481" s="2"/>
      <c r="C1481" s="62"/>
      <c r="D1481" s="111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2:14" s="71" customFormat="1" ht="15.75" customHeight="1" x14ac:dyDescent="0.25">
      <c r="B1482" s="2"/>
      <c r="C1482" s="62"/>
      <c r="D1482" s="111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2:14" s="71" customFormat="1" ht="15.75" customHeight="1" x14ac:dyDescent="0.25">
      <c r="B1483" s="2"/>
      <c r="C1483" s="62"/>
      <c r="D1483" s="111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2:14" s="71" customFormat="1" ht="15.75" customHeight="1" x14ac:dyDescent="0.25">
      <c r="B1484" s="2"/>
      <c r="C1484" s="62"/>
      <c r="D1484" s="111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2:14" s="71" customFormat="1" ht="15.75" customHeight="1" x14ac:dyDescent="0.25">
      <c r="B1485" s="2"/>
      <c r="C1485" s="62"/>
      <c r="D1485" s="111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2:14" s="71" customFormat="1" ht="15.75" customHeight="1" x14ac:dyDescent="0.25">
      <c r="B1486" s="2"/>
      <c r="C1486" s="62"/>
      <c r="D1486" s="111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2:14" s="71" customFormat="1" ht="15.75" customHeight="1" x14ac:dyDescent="0.25">
      <c r="B1487" s="2"/>
      <c r="C1487" s="62"/>
      <c r="D1487" s="111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2:14" s="71" customFormat="1" ht="15.75" customHeight="1" x14ac:dyDescent="0.25">
      <c r="B1488" s="2"/>
      <c r="C1488" s="62"/>
      <c r="D1488" s="111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2:14" s="71" customFormat="1" ht="15.75" customHeight="1" x14ac:dyDescent="0.25">
      <c r="B1489" s="2"/>
      <c r="C1489" s="62"/>
      <c r="D1489" s="111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2:14" s="71" customFormat="1" ht="15.75" customHeight="1" x14ac:dyDescent="0.25">
      <c r="B1490" s="2"/>
      <c r="C1490" s="62"/>
      <c r="D1490" s="111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2:14" s="71" customFormat="1" ht="15.75" customHeight="1" x14ac:dyDescent="0.25">
      <c r="B1491" s="2"/>
      <c r="C1491" s="62"/>
      <c r="D1491" s="111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2:14" s="71" customFormat="1" ht="15.75" customHeight="1" x14ac:dyDescent="0.25">
      <c r="B1492" s="2"/>
      <c r="C1492" s="62"/>
      <c r="D1492" s="111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2:14" s="71" customFormat="1" ht="15.75" customHeight="1" x14ac:dyDescent="0.25">
      <c r="B1493" s="2"/>
      <c r="C1493" s="62"/>
      <c r="D1493" s="111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2:14" s="71" customFormat="1" ht="15.75" customHeight="1" x14ac:dyDescent="0.25">
      <c r="B1494" s="2"/>
      <c r="C1494" s="62"/>
      <c r="D1494" s="111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2:14" s="71" customFormat="1" ht="15.75" customHeight="1" x14ac:dyDescent="0.25">
      <c r="B1495" s="2"/>
      <c r="C1495" s="62"/>
      <c r="D1495" s="111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2:14" s="71" customFormat="1" ht="15.75" customHeight="1" x14ac:dyDescent="0.25">
      <c r="B1496" s="2"/>
      <c r="C1496" s="62"/>
      <c r="D1496" s="111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2:14" s="71" customFormat="1" ht="15.75" customHeight="1" x14ac:dyDescent="0.25">
      <c r="B1497" s="2"/>
      <c r="C1497" s="62"/>
      <c r="D1497" s="111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2:14" s="71" customFormat="1" ht="15.75" customHeight="1" x14ac:dyDescent="0.25">
      <c r="B1498" s="2"/>
      <c r="C1498" s="62"/>
      <c r="D1498" s="111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2:14" s="71" customFormat="1" ht="15.75" customHeight="1" x14ac:dyDescent="0.25">
      <c r="B1499" s="2"/>
      <c r="C1499" s="62"/>
      <c r="D1499" s="111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2:14" s="71" customFormat="1" ht="15.75" customHeight="1" x14ac:dyDescent="0.25">
      <c r="B1500" s="2"/>
      <c r="C1500" s="62"/>
      <c r="D1500" s="111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2:14" s="71" customFormat="1" ht="15.75" customHeight="1" x14ac:dyDescent="0.25">
      <c r="B1501" s="2"/>
      <c r="C1501" s="62"/>
      <c r="D1501" s="111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2:14" s="71" customFormat="1" ht="15.75" customHeight="1" x14ac:dyDescent="0.25">
      <c r="B1502" s="2"/>
      <c r="C1502" s="62"/>
      <c r="D1502" s="111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2:14" s="71" customFormat="1" ht="15.75" customHeight="1" x14ac:dyDescent="0.25">
      <c r="B1503" s="2"/>
      <c r="C1503" s="62"/>
      <c r="D1503" s="111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2:14" s="71" customFormat="1" ht="15.75" customHeight="1" x14ac:dyDescent="0.25">
      <c r="B1504" s="2"/>
      <c r="C1504" s="62"/>
      <c r="D1504" s="111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2:14" s="71" customFormat="1" ht="15.75" customHeight="1" x14ac:dyDescent="0.25">
      <c r="B1505" s="2"/>
      <c r="C1505" s="62"/>
      <c r="D1505" s="111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2:14" s="71" customFormat="1" ht="15.75" customHeight="1" x14ac:dyDescent="0.25">
      <c r="B1506" s="2"/>
      <c r="C1506" s="62"/>
      <c r="D1506" s="111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2:14" s="71" customFormat="1" ht="15.75" customHeight="1" x14ac:dyDescent="0.25">
      <c r="B1507" s="2"/>
      <c r="C1507" s="62"/>
      <c r="D1507" s="111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2:14" s="71" customFormat="1" ht="15.75" customHeight="1" x14ac:dyDescent="0.25">
      <c r="B1508" s="2"/>
      <c r="C1508" s="62"/>
      <c r="D1508" s="111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2:14" s="71" customFormat="1" ht="15.75" customHeight="1" x14ac:dyDescent="0.25">
      <c r="B1509" s="2"/>
      <c r="C1509" s="62"/>
      <c r="D1509" s="111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2:14" s="71" customFormat="1" ht="15.75" customHeight="1" x14ac:dyDescent="0.25">
      <c r="B1510" s="2"/>
      <c r="C1510" s="62"/>
      <c r="D1510" s="111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2:14" s="71" customFormat="1" ht="15.75" customHeight="1" x14ac:dyDescent="0.25">
      <c r="B1511" s="2"/>
      <c r="C1511" s="62"/>
      <c r="D1511" s="111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2:14" s="71" customFormat="1" ht="15.75" customHeight="1" x14ac:dyDescent="0.25">
      <c r="B1512" s="2"/>
      <c r="C1512" s="62"/>
      <c r="D1512" s="111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2:14" s="71" customFormat="1" ht="15.75" customHeight="1" x14ac:dyDescent="0.25">
      <c r="B1513" s="2"/>
      <c r="C1513" s="62"/>
      <c r="D1513" s="111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2:14" s="71" customFormat="1" ht="15.75" customHeight="1" x14ac:dyDescent="0.25">
      <c r="B1514" s="2"/>
      <c r="C1514" s="62"/>
      <c r="D1514" s="111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2:14" s="71" customFormat="1" ht="15.75" customHeight="1" x14ac:dyDescent="0.25">
      <c r="B1515" s="2"/>
      <c r="C1515" s="62"/>
      <c r="D1515" s="111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2:14" s="71" customFormat="1" ht="15.75" customHeight="1" x14ac:dyDescent="0.25">
      <c r="B1516" s="2"/>
      <c r="C1516" s="62"/>
      <c r="D1516" s="111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2:14" s="71" customFormat="1" ht="15.75" customHeight="1" x14ac:dyDescent="0.25">
      <c r="B1517" s="2"/>
      <c r="C1517" s="62"/>
      <c r="D1517" s="111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2:14" s="71" customFormat="1" ht="15.75" customHeight="1" x14ac:dyDescent="0.25">
      <c r="B1518" s="2"/>
      <c r="C1518" s="62"/>
      <c r="D1518" s="111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2:14" s="71" customFormat="1" ht="15.75" customHeight="1" x14ac:dyDescent="0.25">
      <c r="B1519" s="2"/>
      <c r="C1519" s="62"/>
      <c r="D1519" s="111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2:14" s="71" customFormat="1" ht="15.75" customHeight="1" x14ac:dyDescent="0.25">
      <c r="B1520" s="2"/>
      <c r="C1520" s="62"/>
      <c r="D1520" s="111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2:14" s="71" customFormat="1" ht="15.75" customHeight="1" x14ac:dyDescent="0.25">
      <c r="B1521" s="2"/>
      <c r="C1521" s="62"/>
      <c r="D1521" s="111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2:14" s="71" customFormat="1" ht="15.75" customHeight="1" x14ac:dyDescent="0.25">
      <c r="B1522" s="2"/>
      <c r="C1522" s="62"/>
      <c r="D1522" s="111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2:14" s="71" customFormat="1" ht="15.75" customHeight="1" x14ac:dyDescent="0.25">
      <c r="B1523" s="2"/>
      <c r="C1523" s="62"/>
      <c r="D1523" s="111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2:14" s="71" customFormat="1" ht="15.75" customHeight="1" x14ac:dyDescent="0.25">
      <c r="B1524" s="2"/>
      <c r="C1524" s="62"/>
      <c r="D1524" s="111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2:14" s="71" customFormat="1" ht="15.75" customHeight="1" x14ac:dyDescent="0.25">
      <c r="B1525" s="2"/>
      <c r="C1525" s="62"/>
      <c r="D1525" s="111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2:14" s="71" customFormat="1" ht="15.75" customHeight="1" x14ac:dyDescent="0.25">
      <c r="B1526" s="2"/>
      <c r="C1526" s="62"/>
      <c r="D1526" s="111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2:14" s="71" customFormat="1" ht="15.75" customHeight="1" x14ac:dyDescent="0.25">
      <c r="B1527" s="2"/>
      <c r="C1527" s="62"/>
      <c r="D1527" s="111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2:14" s="71" customFormat="1" ht="15.75" customHeight="1" x14ac:dyDescent="0.25">
      <c r="B1528" s="2"/>
      <c r="C1528" s="62"/>
      <c r="D1528" s="111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2:14" s="71" customFormat="1" ht="15.75" customHeight="1" x14ac:dyDescent="0.25">
      <c r="B1529" s="2"/>
      <c r="C1529" s="62"/>
      <c r="D1529" s="111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2:14" s="71" customFormat="1" ht="15.75" customHeight="1" x14ac:dyDescent="0.25">
      <c r="B1530" s="2"/>
      <c r="C1530" s="62"/>
      <c r="D1530" s="111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2:14" s="71" customFormat="1" ht="15.75" customHeight="1" x14ac:dyDescent="0.25">
      <c r="B1531" s="2"/>
      <c r="C1531" s="62"/>
      <c r="D1531" s="111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2:14" s="71" customFormat="1" ht="15.75" customHeight="1" x14ac:dyDescent="0.25">
      <c r="B1532" s="2"/>
      <c r="C1532" s="62"/>
      <c r="D1532" s="111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2:14" s="71" customFormat="1" ht="15.75" customHeight="1" x14ac:dyDescent="0.25">
      <c r="B1533" s="2"/>
      <c r="C1533" s="62"/>
      <c r="D1533" s="111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2:14" s="71" customFormat="1" ht="15.75" customHeight="1" x14ac:dyDescent="0.25">
      <c r="B1534" s="2"/>
      <c r="C1534" s="62"/>
      <c r="D1534" s="111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2:14" s="71" customFormat="1" ht="15.75" customHeight="1" x14ac:dyDescent="0.25">
      <c r="B1535" s="2"/>
      <c r="C1535" s="62"/>
      <c r="D1535" s="111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2:14" s="71" customFormat="1" ht="15.75" customHeight="1" x14ac:dyDescent="0.25">
      <c r="B1536" s="2"/>
      <c r="C1536" s="62"/>
      <c r="D1536" s="111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2:14" s="71" customFormat="1" ht="15.75" customHeight="1" x14ac:dyDescent="0.25">
      <c r="B1537" s="2"/>
      <c r="C1537" s="62"/>
      <c r="D1537" s="111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2:14" s="71" customFormat="1" ht="15.75" customHeight="1" x14ac:dyDescent="0.25">
      <c r="B1538" s="2"/>
      <c r="C1538" s="62"/>
      <c r="D1538" s="111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2:14" s="71" customFormat="1" ht="15.75" customHeight="1" x14ac:dyDescent="0.25">
      <c r="B1539" s="2"/>
      <c r="C1539" s="62"/>
      <c r="D1539" s="111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2:14" s="71" customFormat="1" ht="15.75" customHeight="1" x14ac:dyDescent="0.25">
      <c r="B1540" s="2"/>
      <c r="C1540" s="62"/>
      <c r="D1540" s="111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2:14" s="71" customFormat="1" ht="15.75" customHeight="1" x14ac:dyDescent="0.25">
      <c r="B1541" s="2"/>
      <c r="C1541" s="62"/>
      <c r="D1541" s="111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2:14" s="71" customFormat="1" ht="15.75" customHeight="1" x14ac:dyDescent="0.25">
      <c r="B1542" s="2"/>
      <c r="C1542" s="62"/>
      <c r="D1542" s="111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2:14" s="71" customFormat="1" ht="15.75" customHeight="1" x14ac:dyDescent="0.25">
      <c r="B1543" s="2"/>
      <c r="C1543" s="62"/>
      <c r="D1543" s="111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2:14" s="71" customFormat="1" ht="15.75" customHeight="1" x14ac:dyDescent="0.25">
      <c r="B1544" s="2"/>
      <c r="C1544" s="62"/>
      <c r="D1544" s="111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2:14" s="71" customFormat="1" ht="15.75" customHeight="1" x14ac:dyDescent="0.25">
      <c r="B1545" s="2"/>
      <c r="C1545" s="62"/>
      <c r="D1545" s="111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2:14" s="71" customFormat="1" ht="15.75" customHeight="1" x14ac:dyDescent="0.25">
      <c r="B1546" s="2"/>
      <c r="C1546" s="62"/>
      <c r="D1546" s="111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2:14" s="71" customFormat="1" ht="15.75" customHeight="1" x14ac:dyDescent="0.25">
      <c r="B1547" s="2"/>
      <c r="C1547" s="62"/>
      <c r="D1547" s="111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2:14" s="71" customFormat="1" ht="15.75" customHeight="1" x14ac:dyDescent="0.25">
      <c r="B1548" s="2"/>
      <c r="C1548" s="62"/>
      <c r="D1548" s="111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2:14" s="71" customFormat="1" ht="15.75" customHeight="1" x14ac:dyDescent="0.25">
      <c r="B1549" s="2"/>
      <c r="C1549" s="62"/>
      <c r="D1549" s="111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2:14" s="71" customFormat="1" ht="15.75" customHeight="1" x14ac:dyDescent="0.25">
      <c r="B1550" s="2"/>
      <c r="C1550" s="62"/>
      <c r="D1550" s="111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2:14" s="71" customFormat="1" ht="15.75" customHeight="1" x14ac:dyDescent="0.25">
      <c r="B1551" s="2"/>
      <c r="C1551" s="62"/>
      <c r="D1551" s="111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2:14" s="71" customFormat="1" ht="15.75" customHeight="1" x14ac:dyDescent="0.25">
      <c r="B1552" s="2"/>
      <c r="C1552" s="62"/>
      <c r="D1552" s="111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2:14" s="71" customFormat="1" ht="15.75" customHeight="1" x14ac:dyDescent="0.25">
      <c r="B1553" s="2"/>
      <c r="C1553" s="62"/>
      <c r="D1553" s="111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2:14" s="71" customFormat="1" ht="15.75" customHeight="1" x14ac:dyDescent="0.25">
      <c r="B1554" s="2"/>
      <c r="C1554" s="62"/>
      <c r="D1554" s="111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2:14" s="71" customFormat="1" ht="15.75" customHeight="1" x14ac:dyDescent="0.25">
      <c r="B1555" s="2"/>
      <c r="C1555" s="62"/>
      <c r="D1555" s="111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2:14" s="71" customFormat="1" ht="15.75" customHeight="1" x14ac:dyDescent="0.25">
      <c r="B1556" s="2"/>
      <c r="C1556" s="62"/>
      <c r="D1556" s="111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2:14" s="71" customFormat="1" ht="15.75" customHeight="1" x14ac:dyDescent="0.25">
      <c r="B1557" s="2"/>
      <c r="C1557" s="62"/>
      <c r="D1557" s="111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2:14" s="71" customFormat="1" ht="15.75" customHeight="1" x14ac:dyDescent="0.25">
      <c r="B1558" s="2"/>
      <c r="C1558" s="62"/>
      <c r="D1558" s="111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2:14" s="71" customFormat="1" ht="15.75" customHeight="1" x14ac:dyDescent="0.25">
      <c r="B1559" s="2"/>
      <c r="C1559" s="62"/>
      <c r="D1559" s="111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2:14" s="71" customFormat="1" ht="15.75" customHeight="1" x14ac:dyDescent="0.25">
      <c r="B1560" s="2"/>
      <c r="C1560" s="62"/>
      <c r="D1560" s="111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2:14" s="71" customFormat="1" ht="15.75" customHeight="1" x14ac:dyDescent="0.25">
      <c r="B1561" s="2"/>
      <c r="C1561" s="62"/>
      <c r="D1561" s="111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2:14" s="71" customFormat="1" ht="15.75" customHeight="1" x14ac:dyDescent="0.25">
      <c r="B1562" s="2"/>
      <c r="C1562" s="62"/>
      <c r="D1562" s="111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2:14" s="71" customFormat="1" ht="15.75" customHeight="1" x14ac:dyDescent="0.25">
      <c r="B1563" s="2"/>
      <c r="C1563" s="62"/>
      <c r="D1563" s="111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2:14" s="71" customFormat="1" ht="15.75" customHeight="1" x14ac:dyDescent="0.25">
      <c r="B1564" s="2"/>
      <c r="C1564" s="62"/>
      <c r="D1564" s="111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2:14" s="71" customFormat="1" ht="15.75" customHeight="1" x14ac:dyDescent="0.25">
      <c r="B1565" s="2"/>
      <c r="C1565" s="62"/>
      <c r="D1565" s="111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2:14" s="71" customFormat="1" ht="15.75" customHeight="1" x14ac:dyDescent="0.25">
      <c r="B1566" s="2"/>
      <c r="C1566" s="62"/>
      <c r="D1566" s="111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2:14" s="71" customFormat="1" ht="15.75" customHeight="1" x14ac:dyDescent="0.25">
      <c r="B1567" s="2"/>
      <c r="C1567" s="62"/>
      <c r="D1567" s="111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2:14" s="71" customFormat="1" ht="15.75" customHeight="1" x14ac:dyDescent="0.25">
      <c r="B1568" s="2"/>
      <c r="C1568" s="62"/>
      <c r="D1568" s="111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2:14" s="71" customFormat="1" ht="15.75" customHeight="1" x14ac:dyDescent="0.25">
      <c r="B1569" s="2"/>
      <c r="C1569" s="62"/>
      <c r="D1569" s="111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2:14" s="71" customFormat="1" ht="15.75" customHeight="1" x14ac:dyDescent="0.25">
      <c r="B1570" s="2"/>
      <c r="C1570" s="62"/>
      <c r="D1570" s="111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2:14" s="71" customFormat="1" ht="15.75" customHeight="1" x14ac:dyDescent="0.25">
      <c r="B1571" s="2"/>
      <c r="C1571" s="62"/>
      <c r="D1571" s="111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2:14" s="71" customFormat="1" ht="15.75" customHeight="1" x14ac:dyDescent="0.25">
      <c r="B1572" s="2"/>
      <c r="C1572" s="62"/>
      <c r="D1572" s="111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2:14" s="71" customFormat="1" ht="15.75" customHeight="1" x14ac:dyDescent="0.25">
      <c r="B1573" s="2"/>
      <c r="C1573" s="62"/>
      <c r="D1573" s="111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2:14" s="71" customFormat="1" ht="15.75" customHeight="1" x14ac:dyDescent="0.25">
      <c r="B1574" s="2"/>
      <c r="C1574" s="62"/>
      <c r="D1574" s="111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2:14" s="71" customFormat="1" ht="15.75" customHeight="1" x14ac:dyDescent="0.25">
      <c r="B1575" s="2"/>
      <c r="C1575" s="62"/>
      <c r="D1575" s="111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2:14" s="71" customFormat="1" ht="15.75" customHeight="1" x14ac:dyDescent="0.25">
      <c r="B1576" s="2"/>
      <c r="C1576" s="62"/>
      <c r="D1576" s="111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2:14" s="71" customFormat="1" ht="15.75" customHeight="1" x14ac:dyDescent="0.25">
      <c r="B1577" s="2"/>
      <c r="C1577" s="62"/>
      <c r="D1577" s="111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2:14" s="71" customFormat="1" ht="15.75" customHeight="1" x14ac:dyDescent="0.25">
      <c r="B1578" s="2"/>
      <c r="C1578" s="62"/>
      <c r="D1578" s="111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2:14" s="71" customFormat="1" ht="15.75" customHeight="1" x14ac:dyDescent="0.25">
      <c r="B1579" s="2"/>
      <c r="C1579" s="62"/>
      <c r="D1579" s="111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2:14" s="71" customFormat="1" ht="15.75" customHeight="1" x14ac:dyDescent="0.25">
      <c r="B1580" s="2"/>
      <c r="C1580" s="62"/>
      <c r="D1580" s="111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2:14" s="71" customFormat="1" ht="15.75" customHeight="1" x14ac:dyDescent="0.25">
      <c r="B1581" s="2"/>
      <c r="C1581" s="62"/>
      <c r="D1581" s="111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2:14" s="71" customFormat="1" ht="15.75" customHeight="1" x14ac:dyDescent="0.25">
      <c r="B1582" s="2"/>
      <c r="C1582" s="62"/>
      <c r="D1582" s="111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2:14" s="71" customFormat="1" ht="15.75" customHeight="1" x14ac:dyDescent="0.25">
      <c r="B1583" s="2"/>
      <c r="C1583" s="62"/>
      <c r="D1583" s="111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2:14" s="71" customFormat="1" ht="15.75" customHeight="1" x14ac:dyDescent="0.25">
      <c r="B1584" s="2"/>
      <c r="C1584" s="62"/>
      <c r="D1584" s="111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2:14" s="71" customFormat="1" ht="15.75" customHeight="1" x14ac:dyDescent="0.25">
      <c r="B1585" s="2"/>
      <c r="C1585" s="62"/>
      <c r="D1585" s="111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2:14" s="71" customFormat="1" ht="15.75" customHeight="1" x14ac:dyDescent="0.25">
      <c r="B1586" s="2"/>
      <c r="C1586" s="62"/>
      <c r="D1586" s="111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2:14" s="71" customFormat="1" ht="15.75" customHeight="1" x14ac:dyDescent="0.25">
      <c r="B1587" s="2"/>
      <c r="C1587" s="62"/>
      <c r="D1587" s="111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2:14" s="71" customFormat="1" ht="15.75" customHeight="1" x14ac:dyDescent="0.25">
      <c r="B1588" s="2"/>
      <c r="C1588" s="62"/>
      <c r="D1588" s="111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2:14" s="71" customFormat="1" ht="15.75" customHeight="1" x14ac:dyDescent="0.25">
      <c r="B1589" s="2"/>
      <c r="C1589" s="62"/>
      <c r="D1589" s="111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2:14" s="71" customFormat="1" ht="15.75" customHeight="1" x14ac:dyDescent="0.25">
      <c r="B1590" s="2"/>
      <c r="C1590" s="62"/>
      <c r="D1590" s="111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2:14" s="71" customFormat="1" ht="15.75" customHeight="1" x14ac:dyDescent="0.25">
      <c r="B1591" s="2"/>
      <c r="C1591" s="62"/>
      <c r="D1591" s="111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2:14" s="71" customFormat="1" ht="15.75" customHeight="1" x14ac:dyDescent="0.25">
      <c r="B1592" s="2"/>
      <c r="C1592" s="62"/>
      <c r="D1592" s="111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2:14" s="71" customFormat="1" ht="15.75" customHeight="1" x14ac:dyDescent="0.25">
      <c r="B1593" s="2"/>
      <c r="C1593" s="62"/>
      <c r="D1593" s="111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2:14" s="71" customFormat="1" ht="15.75" customHeight="1" x14ac:dyDescent="0.25">
      <c r="B1594" s="2"/>
      <c r="C1594" s="62"/>
      <c r="D1594" s="111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2:14" s="71" customFormat="1" ht="15.75" customHeight="1" x14ac:dyDescent="0.25">
      <c r="B1595" s="2"/>
      <c r="C1595" s="62"/>
      <c r="D1595" s="111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2:14" s="71" customFormat="1" ht="15.75" customHeight="1" x14ac:dyDescent="0.25">
      <c r="B1596" s="2"/>
      <c r="C1596" s="62"/>
      <c r="D1596" s="111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2:14" s="71" customFormat="1" ht="15.75" customHeight="1" x14ac:dyDescent="0.25">
      <c r="B1597" s="2"/>
      <c r="C1597" s="62"/>
      <c r="D1597" s="111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2:14" s="71" customFormat="1" ht="15.75" customHeight="1" x14ac:dyDescent="0.25">
      <c r="B1598" s="2"/>
      <c r="C1598" s="62"/>
      <c r="D1598" s="111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2:14" s="71" customFormat="1" ht="15.75" customHeight="1" x14ac:dyDescent="0.25">
      <c r="B1599" s="2"/>
      <c r="C1599" s="62"/>
      <c r="D1599" s="111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2:14" s="71" customFormat="1" ht="15.75" customHeight="1" x14ac:dyDescent="0.25">
      <c r="B1600" s="2"/>
      <c r="C1600" s="62"/>
      <c r="D1600" s="111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2:14" s="71" customFormat="1" ht="15.75" customHeight="1" x14ac:dyDescent="0.25">
      <c r="B1601" s="2"/>
      <c r="C1601" s="62"/>
      <c r="D1601" s="111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2:14" s="71" customFormat="1" ht="15.75" customHeight="1" x14ac:dyDescent="0.25">
      <c r="B1602" s="2"/>
      <c r="C1602" s="62"/>
      <c r="D1602" s="111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2:14" s="71" customFormat="1" ht="15.75" customHeight="1" x14ac:dyDescent="0.25">
      <c r="B1603" s="2"/>
      <c r="C1603" s="62"/>
      <c r="D1603" s="111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2:14" s="71" customFormat="1" ht="15.75" customHeight="1" x14ac:dyDescent="0.25">
      <c r="B1604" s="2"/>
      <c r="C1604" s="62"/>
      <c r="D1604" s="111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2:14" s="71" customFormat="1" ht="15.75" customHeight="1" x14ac:dyDescent="0.25">
      <c r="B1605" s="2"/>
      <c r="C1605" s="62"/>
      <c r="D1605" s="111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2:14" s="71" customFormat="1" ht="15.75" customHeight="1" x14ac:dyDescent="0.25">
      <c r="B1606" s="2"/>
      <c r="C1606" s="62"/>
      <c r="D1606" s="111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2:14" s="71" customFormat="1" ht="15.75" customHeight="1" x14ac:dyDescent="0.25">
      <c r="B1607" s="2"/>
      <c r="C1607" s="62"/>
      <c r="D1607" s="111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2:14" s="71" customFormat="1" ht="15.75" customHeight="1" x14ac:dyDescent="0.25">
      <c r="B1608" s="2"/>
      <c r="C1608" s="62"/>
      <c r="D1608" s="111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2:14" s="71" customFormat="1" ht="15.75" customHeight="1" x14ac:dyDescent="0.25">
      <c r="B1609" s="2"/>
      <c r="C1609" s="62"/>
      <c r="D1609" s="111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2:14" s="71" customFormat="1" ht="15.75" customHeight="1" x14ac:dyDescent="0.25">
      <c r="B1610" s="2"/>
      <c r="C1610" s="62"/>
      <c r="D1610" s="111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2:14" s="71" customFormat="1" ht="15.75" customHeight="1" x14ac:dyDescent="0.25">
      <c r="B1611" s="2"/>
      <c r="C1611" s="62"/>
      <c r="D1611" s="111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2:14" s="71" customFormat="1" ht="15.75" customHeight="1" x14ac:dyDescent="0.25">
      <c r="B1612" s="2"/>
      <c r="C1612" s="62"/>
      <c r="D1612" s="111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2:14" s="71" customFormat="1" ht="15.75" customHeight="1" x14ac:dyDescent="0.25">
      <c r="B1613" s="2"/>
      <c r="C1613" s="62"/>
      <c r="D1613" s="111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2:14" s="71" customFormat="1" ht="15.75" customHeight="1" x14ac:dyDescent="0.25">
      <c r="B1614" s="2"/>
      <c r="C1614" s="62"/>
      <c r="D1614" s="111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2:14" s="71" customFormat="1" ht="15.75" customHeight="1" x14ac:dyDescent="0.25">
      <c r="B1615" s="2"/>
      <c r="C1615" s="62"/>
      <c r="D1615" s="111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2:14" s="71" customFormat="1" ht="15.75" customHeight="1" x14ac:dyDescent="0.25">
      <c r="B1616" s="2"/>
      <c r="C1616" s="62"/>
      <c r="D1616" s="111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2:14" s="71" customFormat="1" ht="15.75" customHeight="1" x14ac:dyDescent="0.25">
      <c r="B1617" s="2"/>
      <c r="C1617" s="62"/>
      <c r="D1617" s="111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2:14" s="71" customFormat="1" ht="15.75" customHeight="1" x14ac:dyDescent="0.25">
      <c r="B1618" s="2"/>
      <c r="C1618" s="62"/>
      <c r="D1618" s="111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2:14" s="71" customFormat="1" ht="15.75" customHeight="1" x14ac:dyDescent="0.25">
      <c r="B1619" s="2"/>
      <c r="C1619" s="62"/>
      <c r="D1619" s="111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2:14" s="71" customFormat="1" ht="15.75" customHeight="1" x14ac:dyDescent="0.25">
      <c r="B1620" s="2"/>
      <c r="C1620" s="62"/>
      <c r="D1620" s="111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2:14" s="71" customFormat="1" ht="15.75" customHeight="1" x14ac:dyDescent="0.25">
      <c r="B1621" s="2"/>
      <c r="C1621" s="62"/>
      <c r="D1621" s="111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2:14" s="71" customFormat="1" ht="15.75" customHeight="1" x14ac:dyDescent="0.25">
      <c r="B1622" s="2"/>
      <c r="C1622" s="62"/>
      <c r="D1622" s="111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2:14" s="71" customFormat="1" ht="15.75" customHeight="1" x14ac:dyDescent="0.25">
      <c r="B1623" s="2"/>
      <c r="C1623" s="62"/>
      <c r="D1623" s="111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2:14" s="71" customFormat="1" ht="15.75" customHeight="1" x14ac:dyDescent="0.25">
      <c r="B1624" s="2"/>
      <c r="C1624" s="62"/>
      <c r="D1624" s="111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2:14" s="71" customFormat="1" ht="15.75" customHeight="1" x14ac:dyDescent="0.25">
      <c r="B1625" s="2"/>
      <c r="C1625" s="62"/>
      <c r="D1625" s="111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2:14" s="71" customFormat="1" ht="15.75" customHeight="1" x14ac:dyDescent="0.25">
      <c r="B1626" s="2"/>
      <c r="C1626" s="62"/>
      <c r="D1626" s="111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2:14" s="71" customFormat="1" ht="15.75" customHeight="1" x14ac:dyDescent="0.25">
      <c r="B1627" s="2"/>
      <c r="C1627" s="62"/>
      <c r="D1627" s="111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2:14" s="71" customFormat="1" ht="15.75" customHeight="1" x14ac:dyDescent="0.25">
      <c r="B1628" s="2"/>
      <c r="C1628" s="62"/>
      <c r="D1628" s="111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2:14" s="71" customFormat="1" ht="15.75" customHeight="1" x14ac:dyDescent="0.25">
      <c r="B1629" s="2"/>
      <c r="C1629" s="62"/>
      <c r="D1629" s="111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2:14" s="71" customFormat="1" ht="15.75" customHeight="1" x14ac:dyDescent="0.25">
      <c r="B1630" s="2"/>
      <c r="C1630" s="62"/>
      <c r="D1630" s="111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2:14" s="71" customFormat="1" ht="15.75" customHeight="1" x14ac:dyDescent="0.25">
      <c r="B1631" s="2"/>
      <c r="C1631" s="62"/>
      <c r="D1631" s="111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2:14" s="71" customFormat="1" ht="15.75" customHeight="1" x14ac:dyDescent="0.25">
      <c r="B1632" s="2"/>
      <c r="C1632" s="62"/>
      <c r="D1632" s="111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2:14" s="71" customFormat="1" ht="15.75" customHeight="1" x14ac:dyDescent="0.25">
      <c r="B1633" s="2"/>
      <c r="C1633" s="62"/>
      <c r="D1633" s="111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2:14" s="71" customFormat="1" ht="15.75" customHeight="1" x14ac:dyDescent="0.25">
      <c r="B1634" s="2"/>
      <c r="C1634" s="62"/>
      <c r="D1634" s="111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2:14" s="71" customFormat="1" ht="15.75" customHeight="1" x14ac:dyDescent="0.25">
      <c r="B1635" s="2"/>
      <c r="C1635" s="62"/>
      <c r="D1635" s="111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2:14" s="71" customFormat="1" ht="15.75" customHeight="1" x14ac:dyDescent="0.25">
      <c r="B1636" s="2"/>
      <c r="C1636" s="62"/>
      <c r="D1636" s="111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2:14" s="71" customFormat="1" ht="15.75" customHeight="1" x14ac:dyDescent="0.25">
      <c r="B1637" s="2"/>
      <c r="C1637" s="62"/>
      <c r="D1637" s="111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2:14" s="71" customFormat="1" ht="15.75" customHeight="1" x14ac:dyDescent="0.25">
      <c r="B1638" s="2"/>
      <c r="C1638" s="62"/>
      <c r="D1638" s="111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2:14" s="71" customFormat="1" ht="15.75" customHeight="1" x14ac:dyDescent="0.25">
      <c r="B1639" s="2"/>
      <c r="C1639" s="62"/>
      <c r="D1639" s="111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2:14" s="71" customFormat="1" ht="15.75" customHeight="1" x14ac:dyDescent="0.25">
      <c r="B1640" s="2"/>
      <c r="C1640" s="62"/>
      <c r="D1640" s="111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2:14" s="71" customFormat="1" ht="15.75" customHeight="1" x14ac:dyDescent="0.25">
      <c r="B1641" s="2"/>
      <c r="C1641" s="62"/>
      <c r="D1641" s="111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2:14" s="71" customFormat="1" ht="15.75" customHeight="1" x14ac:dyDescent="0.25">
      <c r="B1642" s="2"/>
      <c r="C1642" s="62"/>
      <c r="D1642" s="111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2:14" s="71" customFormat="1" ht="15.75" customHeight="1" x14ac:dyDescent="0.25">
      <c r="B1643" s="2"/>
      <c r="C1643" s="62"/>
      <c r="D1643" s="111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2:14" s="71" customFormat="1" ht="15.75" customHeight="1" x14ac:dyDescent="0.25">
      <c r="B1644" s="2"/>
      <c r="C1644" s="62"/>
      <c r="D1644" s="111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2:14" s="71" customFormat="1" ht="15.75" customHeight="1" x14ac:dyDescent="0.25">
      <c r="B1645" s="2"/>
      <c r="C1645" s="62"/>
      <c r="D1645" s="111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2:14" s="71" customFormat="1" ht="15.75" customHeight="1" x14ac:dyDescent="0.25">
      <c r="B1646" s="2"/>
      <c r="C1646" s="62"/>
      <c r="D1646" s="111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2:14" s="71" customFormat="1" ht="15.75" customHeight="1" x14ac:dyDescent="0.25">
      <c r="B1647" s="2"/>
      <c r="C1647" s="62"/>
      <c r="D1647" s="111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2:14" s="71" customFormat="1" ht="15.75" customHeight="1" x14ac:dyDescent="0.25">
      <c r="B1648" s="2"/>
      <c r="C1648" s="62"/>
      <c r="D1648" s="111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2:14" s="71" customFormat="1" ht="15.75" customHeight="1" x14ac:dyDescent="0.25">
      <c r="B1649" s="2"/>
      <c r="C1649" s="62"/>
      <c r="D1649" s="111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2:14" s="71" customFormat="1" ht="15.75" customHeight="1" x14ac:dyDescent="0.25">
      <c r="B1650" s="2"/>
      <c r="C1650" s="62"/>
      <c r="D1650" s="111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2:14" s="71" customFormat="1" ht="15.75" customHeight="1" x14ac:dyDescent="0.25">
      <c r="B1651" s="2"/>
      <c r="C1651" s="62"/>
      <c r="D1651" s="111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2:14" s="71" customFormat="1" ht="15.75" customHeight="1" x14ac:dyDescent="0.25">
      <c r="B1652" s="2"/>
      <c r="C1652" s="62"/>
      <c r="D1652" s="111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2:14" s="71" customFormat="1" ht="15.75" customHeight="1" x14ac:dyDescent="0.25">
      <c r="B1653" s="2"/>
      <c r="C1653" s="62"/>
      <c r="D1653" s="111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2:14" s="71" customFormat="1" ht="15.75" customHeight="1" x14ac:dyDescent="0.25">
      <c r="B1654" s="2"/>
      <c r="C1654" s="62"/>
      <c r="D1654" s="111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2:14" s="71" customFormat="1" ht="15.75" customHeight="1" x14ac:dyDescent="0.25">
      <c r="B1655" s="2"/>
      <c r="C1655" s="62"/>
      <c r="D1655" s="111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2:14" s="71" customFormat="1" ht="15.75" customHeight="1" x14ac:dyDescent="0.25">
      <c r="B1656" s="2"/>
      <c r="C1656" s="62"/>
      <c r="D1656" s="111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2:14" s="71" customFormat="1" ht="15.75" customHeight="1" x14ac:dyDescent="0.25">
      <c r="B1657" s="2"/>
      <c r="C1657" s="62"/>
      <c r="D1657" s="111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2:14" s="71" customFormat="1" ht="15.75" customHeight="1" x14ac:dyDescent="0.25">
      <c r="B1658" s="2"/>
      <c r="C1658" s="62"/>
      <c r="D1658" s="111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2:14" s="71" customFormat="1" ht="15.75" customHeight="1" x14ac:dyDescent="0.25">
      <c r="B1659" s="2"/>
      <c r="C1659" s="62"/>
      <c r="D1659" s="111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2:14" s="71" customFormat="1" ht="15.75" customHeight="1" x14ac:dyDescent="0.25">
      <c r="B1660" s="2"/>
      <c r="C1660" s="62"/>
      <c r="D1660" s="111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2:14" s="71" customFormat="1" ht="15.75" customHeight="1" x14ac:dyDescent="0.25">
      <c r="B1661" s="2"/>
      <c r="C1661" s="62"/>
      <c r="D1661" s="111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2:14" s="71" customFormat="1" ht="15.75" customHeight="1" x14ac:dyDescent="0.25">
      <c r="B1662" s="2"/>
      <c r="C1662" s="62"/>
      <c r="D1662" s="111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2:14" s="71" customFormat="1" ht="15.75" customHeight="1" x14ac:dyDescent="0.25">
      <c r="B1663" s="2"/>
      <c r="C1663" s="62"/>
      <c r="D1663" s="111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2:14" s="71" customFormat="1" ht="15.75" customHeight="1" x14ac:dyDescent="0.25">
      <c r="B1664" s="2"/>
      <c r="C1664" s="62"/>
      <c r="D1664" s="111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2:14" s="71" customFormat="1" ht="15.75" customHeight="1" x14ac:dyDescent="0.25">
      <c r="B1665" s="2"/>
      <c r="C1665" s="62"/>
      <c r="D1665" s="111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2:14" s="71" customFormat="1" ht="15.75" customHeight="1" x14ac:dyDescent="0.25">
      <c r="B1666" s="2"/>
      <c r="C1666" s="62"/>
      <c r="D1666" s="111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2:14" s="71" customFormat="1" ht="15.75" customHeight="1" x14ac:dyDescent="0.25">
      <c r="B1667" s="2"/>
      <c r="C1667" s="62"/>
      <c r="D1667" s="111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2:14" s="71" customFormat="1" ht="15.75" customHeight="1" x14ac:dyDescent="0.25">
      <c r="B1668" s="2"/>
      <c r="C1668" s="62"/>
      <c r="D1668" s="111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2:14" s="71" customFormat="1" ht="15.75" customHeight="1" x14ac:dyDescent="0.25">
      <c r="B1669" s="2"/>
      <c r="C1669" s="62"/>
      <c r="D1669" s="111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2:14" s="71" customFormat="1" ht="15.75" customHeight="1" x14ac:dyDescent="0.25">
      <c r="B1670" s="2"/>
      <c r="C1670" s="62"/>
      <c r="D1670" s="111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2:14" s="71" customFormat="1" ht="15.75" customHeight="1" x14ac:dyDescent="0.25">
      <c r="B1671" s="2"/>
      <c r="C1671" s="62"/>
      <c r="D1671" s="111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2:14" s="71" customFormat="1" ht="15.75" customHeight="1" x14ac:dyDescent="0.25">
      <c r="B1672" s="2"/>
      <c r="C1672" s="62"/>
      <c r="D1672" s="111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2:14" s="71" customFormat="1" ht="15.75" customHeight="1" x14ac:dyDescent="0.25">
      <c r="B1673" s="2"/>
      <c r="C1673" s="62"/>
      <c r="D1673" s="111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2:14" s="71" customFormat="1" ht="15.75" customHeight="1" x14ac:dyDescent="0.25">
      <c r="B1674" s="2"/>
      <c r="C1674" s="62"/>
      <c r="D1674" s="111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2:14" s="71" customFormat="1" ht="15.75" customHeight="1" x14ac:dyDescent="0.25">
      <c r="B1675" s="2"/>
      <c r="C1675" s="62"/>
      <c r="D1675" s="111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2:14" s="71" customFormat="1" ht="15.75" customHeight="1" x14ac:dyDescent="0.25">
      <c r="B1676" s="2"/>
      <c r="C1676" s="62"/>
      <c r="D1676" s="111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2:14" s="71" customFormat="1" ht="15.75" customHeight="1" x14ac:dyDescent="0.25">
      <c r="B1677" s="2"/>
      <c r="C1677" s="62"/>
      <c r="D1677" s="111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2:14" s="71" customFormat="1" ht="15.75" customHeight="1" x14ac:dyDescent="0.25">
      <c r="B1678" s="2"/>
      <c r="C1678" s="62"/>
      <c r="D1678" s="111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2:14" s="71" customFormat="1" ht="15.75" customHeight="1" x14ac:dyDescent="0.25">
      <c r="B1679" s="2"/>
      <c r="C1679" s="62"/>
      <c r="D1679" s="111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2:14" s="71" customFormat="1" ht="15.75" customHeight="1" x14ac:dyDescent="0.25">
      <c r="B1680" s="2"/>
      <c r="C1680" s="62"/>
      <c r="D1680" s="111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2:14" s="71" customFormat="1" ht="15.75" customHeight="1" x14ac:dyDescent="0.25">
      <c r="B1681" s="2"/>
      <c r="C1681" s="62"/>
      <c r="D1681" s="111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2:14" s="71" customFormat="1" ht="15.75" customHeight="1" x14ac:dyDescent="0.25">
      <c r="B1682" s="2"/>
      <c r="C1682" s="62"/>
      <c r="D1682" s="111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2:14" s="71" customFormat="1" ht="15.75" customHeight="1" x14ac:dyDescent="0.25">
      <c r="B1683" s="2"/>
      <c r="C1683" s="62"/>
      <c r="D1683" s="111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2:14" s="71" customFormat="1" ht="15.75" customHeight="1" x14ac:dyDescent="0.25">
      <c r="B1684" s="2"/>
      <c r="C1684" s="62"/>
      <c r="D1684" s="111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2:14" s="71" customFormat="1" ht="15.75" customHeight="1" x14ac:dyDescent="0.25">
      <c r="B1685" s="2"/>
      <c r="C1685" s="62"/>
      <c r="D1685" s="111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2:14" s="71" customFormat="1" ht="15.75" customHeight="1" x14ac:dyDescent="0.25">
      <c r="B1686" s="2"/>
      <c r="C1686" s="62"/>
      <c r="D1686" s="111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2:14" s="71" customFormat="1" ht="15.75" customHeight="1" x14ac:dyDescent="0.25">
      <c r="B1687" s="2"/>
      <c r="C1687" s="62"/>
      <c r="D1687" s="111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2:14" s="71" customFormat="1" ht="15.75" customHeight="1" x14ac:dyDescent="0.25">
      <c r="B1688" s="2"/>
      <c r="C1688" s="62"/>
      <c r="D1688" s="111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2:14" s="71" customFormat="1" ht="15.75" customHeight="1" x14ac:dyDescent="0.25">
      <c r="B1689" s="2"/>
      <c r="C1689" s="62"/>
      <c r="D1689" s="111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2:14" s="71" customFormat="1" ht="15.75" customHeight="1" x14ac:dyDescent="0.25">
      <c r="B1690" s="2"/>
      <c r="C1690" s="62"/>
      <c r="D1690" s="111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2:14" s="71" customFormat="1" ht="15.75" customHeight="1" x14ac:dyDescent="0.25">
      <c r="B1691" s="2"/>
      <c r="C1691" s="62"/>
      <c r="D1691" s="111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2:14" s="71" customFormat="1" ht="15.75" customHeight="1" x14ac:dyDescent="0.25">
      <c r="B1692" s="2"/>
      <c r="C1692" s="62"/>
      <c r="D1692" s="111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2:14" s="71" customFormat="1" ht="15.75" customHeight="1" x14ac:dyDescent="0.25">
      <c r="B1693" s="2"/>
      <c r="C1693" s="62"/>
      <c r="D1693" s="111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2:14" s="71" customFormat="1" ht="15.75" customHeight="1" x14ac:dyDescent="0.25">
      <c r="B1694" s="2"/>
      <c r="C1694" s="62"/>
      <c r="D1694" s="111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2:14" s="71" customFormat="1" ht="15.75" customHeight="1" x14ac:dyDescent="0.25">
      <c r="B1695" s="2"/>
      <c r="C1695" s="62"/>
      <c r="D1695" s="111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2:14" s="71" customFormat="1" ht="15.75" customHeight="1" x14ac:dyDescent="0.25">
      <c r="B1696" s="2"/>
      <c r="C1696" s="62"/>
      <c r="D1696" s="111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2:14" s="71" customFormat="1" ht="15.75" customHeight="1" x14ac:dyDescent="0.25">
      <c r="B1697" s="2"/>
      <c r="C1697" s="62"/>
      <c r="D1697" s="111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2:14" s="71" customFormat="1" ht="15.75" customHeight="1" x14ac:dyDescent="0.25">
      <c r="B1698" s="2"/>
      <c r="C1698" s="62"/>
      <c r="D1698" s="111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2:14" s="71" customFormat="1" ht="15.75" customHeight="1" x14ac:dyDescent="0.25">
      <c r="B1699" s="2"/>
      <c r="C1699" s="62"/>
      <c r="D1699" s="111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2:14" s="71" customFormat="1" ht="15.75" customHeight="1" x14ac:dyDescent="0.25">
      <c r="B1700" s="2"/>
      <c r="C1700" s="62"/>
      <c r="D1700" s="111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2:14" s="71" customFormat="1" ht="15.75" customHeight="1" x14ac:dyDescent="0.25">
      <c r="B1701" s="2"/>
      <c r="C1701" s="62"/>
      <c r="D1701" s="111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2:14" s="71" customFormat="1" ht="15.75" customHeight="1" x14ac:dyDescent="0.25">
      <c r="B1702" s="2"/>
      <c r="C1702" s="62"/>
      <c r="D1702" s="111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2:14" s="71" customFormat="1" ht="15.75" customHeight="1" x14ac:dyDescent="0.25">
      <c r="B1703" s="2"/>
      <c r="C1703" s="62"/>
      <c r="D1703" s="111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2:14" s="71" customFormat="1" ht="15.75" customHeight="1" x14ac:dyDescent="0.25">
      <c r="B1704" s="2"/>
      <c r="C1704" s="62"/>
      <c r="D1704" s="111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2:14" s="71" customFormat="1" ht="15.75" customHeight="1" x14ac:dyDescent="0.25">
      <c r="B1705" s="2"/>
      <c r="C1705" s="62"/>
      <c r="D1705" s="111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2:14" s="71" customFormat="1" ht="15.75" customHeight="1" x14ac:dyDescent="0.25">
      <c r="B1706" s="2"/>
      <c r="C1706" s="62"/>
      <c r="D1706" s="111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2:14" s="71" customFormat="1" ht="15.75" customHeight="1" x14ac:dyDescent="0.25">
      <c r="B1707" s="2"/>
      <c r="C1707" s="62"/>
      <c r="D1707" s="111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2:14" s="71" customFormat="1" ht="15.75" customHeight="1" x14ac:dyDescent="0.25">
      <c r="B1708" s="2"/>
      <c r="C1708" s="62"/>
      <c r="D1708" s="111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2:14" s="71" customFormat="1" ht="15.75" customHeight="1" x14ac:dyDescent="0.25">
      <c r="B1709" s="2"/>
      <c r="C1709" s="62"/>
      <c r="D1709" s="111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2:14" s="71" customFormat="1" ht="15.75" customHeight="1" x14ac:dyDescent="0.25">
      <c r="B1710" s="2"/>
      <c r="C1710" s="62"/>
      <c r="D1710" s="111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2:14" s="71" customFormat="1" ht="15.75" customHeight="1" x14ac:dyDescent="0.25">
      <c r="B1711" s="2"/>
      <c r="C1711" s="62"/>
      <c r="D1711" s="111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2:14" s="71" customFormat="1" ht="15.75" customHeight="1" x14ac:dyDescent="0.25">
      <c r="B1712" s="2"/>
      <c r="C1712" s="62"/>
      <c r="D1712" s="111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2:14" s="71" customFormat="1" ht="15.75" customHeight="1" x14ac:dyDescent="0.25">
      <c r="B1713" s="2"/>
      <c r="C1713" s="62"/>
      <c r="D1713" s="111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2:14" s="71" customFormat="1" ht="15.75" customHeight="1" x14ac:dyDescent="0.25">
      <c r="B1714" s="2"/>
      <c r="C1714" s="62"/>
      <c r="D1714" s="111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2:14" s="71" customFormat="1" ht="15.75" customHeight="1" x14ac:dyDescent="0.25">
      <c r="B1715" s="2"/>
      <c r="C1715" s="62"/>
      <c r="D1715" s="111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2:14" s="71" customFormat="1" ht="15.75" customHeight="1" x14ac:dyDescent="0.25">
      <c r="B1716" s="2"/>
      <c r="C1716" s="62"/>
      <c r="D1716" s="111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2:14" s="71" customFormat="1" ht="15.75" customHeight="1" x14ac:dyDescent="0.25">
      <c r="B1717" s="2"/>
      <c r="C1717" s="62"/>
      <c r="D1717" s="111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2:14" s="71" customFormat="1" ht="15.75" customHeight="1" x14ac:dyDescent="0.25">
      <c r="B1718" s="2"/>
      <c r="C1718" s="62"/>
      <c r="D1718" s="111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2:14" s="71" customFormat="1" ht="15.75" customHeight="1" x14ac:dyDescent="0.25">
      <c r="B1719" s="2"/>
      <c r="C1719" s="62"/>
      <c r="D1719" s="111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2:14" s="71" customFormat="1" ht="15.75" customHeight="1" x14ac:dyDescent="0.25">
      <c r="B1720" s="2"/>
      <c r="C1720" s="62"/>
      <c r="D1720" s="111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2:14" s="71" customFormat="1" ht="15.75" customHeight="1" x14ac:dyDescent="0.25">
      <c r="B1721" s="2"/>
      <c r="C1721" s="62"/>
      <c r="D1721" s="111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2:14" s="71" customFormat="1" ht="15.75" customHeight="1" x14ac:dyDescent="0.25">
      <c r="B1722" s="2"/>
      <c r="C1722" s="62"/>
      <c r="D1722" s="111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2:14" s="71" customFormat="1" ht="15.75" customHeight="1" x14ac:dyDescent="0.25">
      <c r="B1723" s="2"/>
      <c r="C1723" s="62"/>
      <c r="D1723" s="111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2:14" s="71" customFormat="1" ht="15.75" customHeight="1" x14ac:dyDescent="0.25">
      <c r="B1724" s="2"/>
      <c r="C1724" s="62"/>
      <c r="D1724" s="111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2:14" s="71" customFormat="1" ht="15.75" customHeight="1" x14ac:dyDescent="0.25">
      <c r="B1725" s="2"/>
      <c r="C1725" s="62"/>
      <c r="D1725" s="111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2:14" s="71" customFormat="1" ht="15.75" customHeight="1" x14ac:dyDescent="0.25">
      <c r="B1726" s="2"/>
      <c r="C1726" s="62"/>
      <c r="D1726" s="111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2:14" s="71" customFormat="1" ht="15.75" customHeight="1" x14ac:dyDescent="0.25">
      <c r="B1727" s="2"/>
      <c r="C1727" s="62"/>
      <c r="D1727" s="111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2:14" s="71" customFormat="1" ht="15.75" customHeight="1" x14ac:dyDescent="0.25">
      <c r="B1728" s="2"/>
      <c r="C1728" s="62"/>
      <c r="D1728" s="111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2:14" s="71" customFormat="1" ht="15.75" customHeight="1" x14ac:dyDescent="0.25">
      <c r="B1729" s="2"/>
      <c r="C1729" s="62"/>
      <c r="D1729" s="111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2:14" s="71" customFormat="1" ht="15.75" customHeight="1" x14ac:dyDescent="0.25">
      <c r="B1730" s="2"/>
      <c r="C1730" s="62"/>
      <c r="D1730" s="111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2:14" s="71" customFormat="1" ht="15.75" customHeight="1" x14ac:dyDescent="0.25">
      <c r="B1731" s="2"/>
      <c r="C1731" s="62"/>
      <c r="D1731" s="111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2:14" s="71" customFormat="1" ht="15.75" customHeight="1" x14ac:dyDescent="0.25">
      <c r="B1732" s="2"/>
      <c r="C1732" s="62"/>
      <c r="D1732" s="111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2:14" s="71" customFormat="1" ht="15.75" customHeight="1" x14ac:dyDescent="0.25">
      <c r="B1733" s="2"/>
      <c r="C1733" s="62"/>
      <c r="D1733" s="111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2:14" s="71" customFormat="1" ht="15.75" customHeight="1" x14ac:dyDescent="0.25">
      <c r="B1734" s="2"/>
      <c r="C1734" s="62"/>
      <c r="D1734" s="111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2:14" s="71" customFormat="1" ht="15.75" customHeight="1" x14ac:dyDescent="0.25">
      <c r="B1735" s="2"/>
      <c r="C1735" s="62"/>
      <c r="D1735" s="111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2:14" s="71" customFormat="1" ht="15.75" customHeight="1" x14ac:dyDescent="0.25">
      <c r="B1736" s="2"/>
      <c r="C1736" s="62"/>
      <c r="D1736" s="111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2:14" s="71" customFormat="1" ht="15.75" customHeight="1" x14ac:dyDescent="0.25">
      <c r="B1737" s="2"/>
      <c r="C1737" s="62"/>
      <c r="D1737" s="111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2:14" s="71" customFormat="1" ht="15.75" customHeight="1" x14ac:dyDescent="0.25">
      <c r="B1738" s="2"/>
      <c r="C1738" s="62"/>
      <c r="D1738" s="111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2:14" s="71" customFormat="1" ht="15.75" customHeight="1" x14ac:dyDescent="0.25">
      <c r="B1739" s="2"/>
      <c r="C1739" s="62"/>
      <c r="D1739" s="111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2:14" s="71" customFormat="1" ht="15.75" customHeight="1" x14ac:dyDescent="0.25">
      <c r="B1740" s="2"/>
      <c r="C1740" s="62"/>
      <c r="D1740" s="111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2:14" s="71" customFormat="1" ht="15.75" customHeight="1" x14ac:dyDescent="0.25">
      <c r="B1741" s="2"/>
      <c r="C1741" s="62"/>
      <c r="D1741" s="111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2:14" s="71" customFormat="1" ht="15.75" customHeight="1" x14ac:dyDescent="0.25">
      <c r="B1742" s="2"/>
      <c r="C1742" s="62"/>
      <c r="D1742" s="111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2:14" s="71" customFormat="1" ht="15.75" customHeight="1" x14ac:dyDescent="0.25">
      <c r="B1743" s="2"/>
      <c r="C1743" s="62"/>
      <c r="D1743" s="111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2:14" s="71" customFormat="1" ht="15.75" customHeight="1" x14ac:dyDescent="0.25">
      <c r="B1744" s="2"/>
      <c r="C1744" s="62"/>
      <c r="D1744" s="111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2:14" s="71" customFormat="1" ht="15.75" customHeight="1" x14ac:dyDescent="0.25">
      <c r="B1745" s="2"/>
      <c r="C1745" s="62"/>
      <c r="D1745" s="111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2:14" s="71" customFormat="1" ht="15.75" customHeight="1" x14ac:dyDescent="0.25">
      <c r="B1746" s="2"/>
      <c r="C1746" s="62"/>
      <c r="D1746" s="111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2:14" s="71" customFormat="1" ht="15.75" customHeight="1" x14ac:dyDescent="0.25">
      <c r="B1747" s="2"/>
      <c r="C1747" s="62"/>
      <c r="D1747" s="111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2:14" s="71" customFormat="1" ht="15.75" customHeight="1" x14ac:dyDescent="0.25">
      <c r="B1748" s="2"/>
      <c r="C1748" s="62"/>
      <c r="D1748" s="111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2:14" s="71" customFormat="1" ht="15.75" customHeight="1" x14ac:dyDescent="0.25">
      <c r="B1749" s="2"/>
      <c r="C1749" s="62"/>
      <c r="D1749" s="111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2:14" s="71" customFormat="1" ht="15.75" customHeight="1" x14ac:dyDescent="0.25">
      <c r="B1750" s="2"/>
      <c r="C1750" s="62"/>
      <c r="D1750" s="111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2:14" s="71" customFormat="1" ht="15.75" customHeight="1" x14ac:dyDescent="0.25">
      <c r="B1751" s="2"/>
      <c r="C1751" s="62"/>
      <c r="D1751" s="111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2:14" s="71" customFormat="1" ht="15.75" customHeight="1" x14ac:dyDescent="0.25">
      <c r="B1752" s="2"/>
      <c r="C1752" s="62"/>
      <c r="D1752" s="111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2:14" s="71" customFormat="1" ht="15.75" customHeight="1" x14ac:dyDescent="0.25">
      <c r="B1753" s="2"/>
      <c r="C1753" s="62"/>
      <c r="D1753" s="111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2:14" s="71" customFormat="1" ht="15.75" customHeight="1" x14ac:dyDescent="0.25">
      <c r="B1754" s="2"/>
      <c r="C1754" s="62"/>
      <c r="D1754" s="111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2:14" s="71" customFormat="1" ht="15.75" customHeight="1" x14ac:dyDescent="0.25">
      <c r="B1755" s="2"/>
      <c r="C1755" s="62"/>
      <c r="D1755" s="111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2:14" s="71" customFormat="1" ht="15.75" customHeight="1" x14ac:dyDescent="0.25">
      <c r="B1756" s="2"/>
      <c r="C1756" s="62"/>
      <c r="D1756" s="111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2:14" s="71" customFormat="1" ht="15.75" customHeight="1" x14ac:dyDescent="0.25">
      <c r="B1757" s="2"/>
      <c r="C1757" s="62"/>
      <c r="D1757" s="111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2:14" s="71" customFormat="1" ht="15.75" customHeight="1" x14ac:dyDescent="0.25">
      <c r="B1758" s="2"/>
      <c r="C1758" s="62"/>
      <c r="D1758" s="111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2:14" s="71" customFormat="1" ht="15.75" customHeight="1" x14ac:dyDescent="0.25">
      <c r="B1759" s="2"/>
      <c r="C1759" s="62"/>
      <c r="D1759" s="111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2:14" s="71" customFormat="1" ht="15.75" customHeight="1" x14ac:dyDescent="0.25">
      <c r="B1760" s="2"/>
      <c r="C1760" s="62"/>
      <c r="D1760" s="111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2:14" s="71" customFormat="1" ht="15.75" customHeight="1" x14ac:dyDescent="0.25">
      <c r="B1761" s="2"/>
      <c r="C1761" s="62"/>
      <c r="D1761" s="111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2:14" s="71" customFormat="1" ht="15.75" customHeight="1" x14ac:dyDescent="0.25">
      <c r="B1762" s="2"/>
      <c r="C1762" s="62"/>
      <c r="D1762" s="111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2:14" s="71" customFormat="1" ht="15.75" customHeight="1" x14ac:dyDescent="0.25">
      <c r="B1763" s="2"/>
      <c r="C1763" s="62"/>
      <c r="D1763" s="111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2:14" s="71" customFormat="1" ht="15.75" customHeight="1" x14ac:dyDescent="0.25">
      <c r="B1764" s="2"/>
      <c r="C1764" s="62"/>
      <c r="D1764" s="111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2:14" s="71" customFormat="1" ht="15.75" customHeight="1" x14ac:dyDescent="0.25">
      <c r="B1765" s="2"/>
      <c r="C1765" s="62"/>
      <c r="D1765" s="111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2:14" s="71" customFormat="1" ht="15.75" customHeight="1" x14ac:dyDescent="0.25">
      <c r="B1766" s="2"/>
      <c r="C1766" s="62"/>
      <c r="D1766" s="111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2:14" s="71" customFormat="1" ht="15.75" customHeight="1" x14ac:dyDescent="0.25">
      <c r="B1767" s="2"/>
      <c r="C1767" s="62"/>
      <c r="D1767" s="111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2:14" s="71" customFormat="1" ht="15.75" customHeight="1" x14ac:dyDescent="0.25">
      <c r="B1768" s="2"/>
      <c r="C1768" s="62"/>
      <c r="D1768" s="111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2:14" s="71" customFormat="1" ht="15.75" customHeight="1" x14ac:dyDescent="0.25">
      <c r="B1769" s="2"/>
      <c r="C1769" s="62"/>
      <c r="D1769" s="111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2:14" s="71" customFormat="1" ht="15.75" customHeight="1" x14ac:dyDescent="0.25">
      <c r="B1770" s="2"/>
      <c r="C1770" s="62"/>
      <c r="D1770" s="111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2:14" s="71" customFormat="1" ht="15.75" customHeight="1" x14ac:dyDescent="0.25">
      <c r="B1771" s="2"/>
      <c r="C1771" s="62"/>
      <c r="D1771" s="111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2:14" s="71" customFormat="1" ht="15.75" customHeight="1" x14ac:dyDescent="0.25">
      <c r="B1772" s="2"/>
      <c r="C1772" s="62"/>
      <c r="D1772" s="111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2:14" s="71" customFormat="1" ht="15.75" customHeight="1" x14ac:dyDescent="0.25">
      <c r="B1773" s="2"/>
      <c r="C1773" s="62"/>
      <c r="D1773" s="111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2:14" s="71" customFormat="1" ht="15.75" customHeight="1" x14ac:dyDescent="0.25">
      <c r="B1774" s="2"/>
      <c r="C1774" s="62"/>
      <c r="D1774" s="111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2:14" s="71" customFormat="1" ht="15.75" customHeight="1" x14ac:dyDescent="0.25">
      <c r="B1775" s="2"/>
      <c r="C1775" s="62"/>
      <c r="D1775" s="111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2:14" s="71" customFormat="1" ht="15.75" customHeight="1" x14ac:dyDescent="0.25">
      <c r="B1776" s="2"/>
      <c r="C1776" s="62"/>
      <c r="D1776" s="111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2:14" s="71" customFormat="1" ht="15.75" customHeight="1" x14ac:dyDescent="0.25">
      <c r="B1777" s="2"/>
      <c r="C1777" s="62"/>
      <c r="D1777" s="111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2:14" s="71" customFormat="1" ht="15.75" customHeight="1" x14ac:dyDescent="0.25">
      <c r="B1778" s="2"/>
      <c r="C1778" s="62"/>
      <c r="D1778" s="111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2:14" s="71" customFormat="1" ht="15.75" customHeight="1" x14ac:dyDescent="0.25">
      <c r="B1779" s="2"/>
      <c r="C1779" s="62"/>
      <c r="D1779" s="111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2:14" s="71" customFormat="1" ht="15.75" customHeight="1" x14ac:dyDescent="0.25">
      <c r="B1780" s="2"/>
      <c r="C1780" s="62"/>
      <c r="D1780" s="111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2:14" s="71" customFormat="1" ht="15.75" customHeight="1" x14ac:dyDescent="0.25">
      <c r="B1781" s="2"/>
      <c r="C1781" s="62"/>
      <c r="D1781" s="111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2:14" s="71" customFormat="1" ht="15.75" customHeight="1" x14ac:dyDescent="0.25">
      <c r="B1782" s="2"/>
      <c r="C1782" s="62"/>
      <c r="D1782" s="111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2:14" s="71" customFormat="1" ht="15.75" customHeight="1" x14ac:dyDescent="0.25">
      <c r="B1783" s="2"/>
      <c r="C1783" s="62"/>
      <c r="D1783" s="111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2:14" s="71" customFormat="1" ht="15.75" customHeight="1" x14ac:dyDescent="0.25">
      <c r="B1784" s="2"/>
      <c r="C1784" s="62"/>
      <c r="D1784" s="111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2:14" s="71" customFormat="1" ht="15.75" customHeight="1" x14ac:dyDescent="0.25">
      <c r="B1785" s="2"/>
      <c r="C1785" s="62"/>
      <c r="D1785" s="111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2:14" s="71" customFormat="1" ht="15.75" customHeight="1" x14ac:dyDescent="0.25">
      <c r="B1786" s="2"/>
      <c r="C1786" s="62"/>
      <c r="D1786" s="111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2:14" s="71" customFormat="1" ht="15.75" customHeight="1" x14ac:dyDescent="0.25">
      <c r="B1787" s="2"/>
      <c r="C1787" s="62"/>
      <c r="D1787" s="111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2:14" s="71" customFormat="1" ht="15.75" customHeight="1" x14ac:dyDescent="0.25">
      <c r="B1788" s="2"/>
      <c r="C1788" s="62"/>
      <c r="D1788" s="111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2:14" s="71" customFormat="1" ht="15.75" customHeight="1" x14ac:dyDescent="0.25">
      <c r="B1789" s="2"/>
      <c r="C1789" s="62"/>
      <c r="D1789" s="111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2:14" s="71" customFormat="1" ht="15.75" customHeight="1" x14ac:dyDescent="0.25">
      <c r="B1790" s="2"/>
      <c r="C1790" s="62"/>
      <c r="D1790" s="111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2:14" s="71" customFormat="1" ht="15.75" customHeight="1" x14ac:dyDescent="0.25">
      <c r="B1791" s="2"/>
      <c r="C1791" s="62"/>
      <c r="D1791" s="111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2:14" s="71" customFormat="1" ht="15.75" customHeight="1" x14ac:dyDescent="0.25">
      <c r="B1792" s="2"/>
      <c r="C1792" s="62"/>
      <c r="D1792" s="111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2:14" s="71" customFormat="1" ht="15.75" customHeight="1" x14ac:dyDescent="0.25">
      <c r="B1793" s="2"/>
      <c r="C1793" s="62"/>
      <c r="D1793" s="111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2:14" s="71" customFormat="1" ht="15.75" customHeight="1" x14ac:dyDescent="0.25">
      <c r="B1794" s="2"/>
      <c r="C1794" s="62"/>
      <c r="D1794" s="111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2:14" s="71" customFormat="1" ht="15.75" customHeight="1" x14ac:dyDescent="0.25">
      <c r="B1795" s="2"/>
      <c r="C1795" s="62"/>
      <c r="D1795" s="111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2:14" s="71" customFormat="1" ht="15.75" customHeight="1" x14ac:dyDescent="0.25">
      <c r="B1796" s="2"/>
      <c r="C1796" s="62"/>
      <c r="D1796" s="111"/>
      <c r="E1796" s="2"/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2:14" s="71" customFormat="1" ht="15.75" customHeight="1" x14ac:dyDescent="0.25">
      <c r="B1797" s="2"/>
      <c r="C1797" s="62"/>
      <c r="D1797" s="111"/>
      <c r="E1797" s="2"/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2:14" s="71" customFormat="1" ht="15.75" customHeight="1" x14ac:dyDescent="0.25">
      <c r="B1798" s="2"/>
      <c r="C1798" s="62"/>
      <c r="D1798" s="111"/>
      <c r="E1798" s="2"/>
      <c r="F1798" s="2"/>
      <c r="G1798" s="2"/>
      <c r="H1798" s="2"/>
      <c r="I1798" s="2"/>
      <c r="J1798" s="2"/>
      <c r="K1798" s="2"/>
      <c r="L1798" s="2"/>
      <c r="M1798" s="2"/>
      <c r="N1798" s="2"/>
    </row>
    <row r="1799" spans="2:14" s="71" customFormat="1" ht="15.75" customHeight="1" x14ac:dyDescent="0.25">
      <c r="B1799" s="2"/>
      <c r="C1799" s="62"/>
      <c r="D1799" s="111"/>
      <c r="E1799" s="2"/>
      <c r="F1799" s="2"/>
      <c r="G1799" s="2"/>
      <c r="H1799" s="2"/>
      <c r="I1799" s="2"/>
      <c r="J1799" s="2"/>
      <c r="K1799" s="2"/>
      <c r="L1799" s="2"/>
      <c r="M1799" s="2"/>
      <c r="N1799" s="2"/>
    </row>
    <row r="1800" spans="2:14" s="71" customFormat="1" ht="15.75" customHeight="1" x14ac:dyDescent="0.25">
      <c r="B1800" s="2"/>
      <c r="C1800" s="62"/>
      <c r="D1800" s="111"/>
      <c r="E1800" s="2"/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2:14" s="71" customFormat="1" ht="15.75" customHeight="1" x14ac:dyDescent="0.25">
      <c r="B1801" s="2"/>
      <c r="C1801" s="62"/>
      <c r="D1801" s="111"/>
      <c r="E1801" s="2"/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2:14" s="71" customFormat="1" ht="15.75" customHeight="1" x14ac:dyDescent="0.25">
      <c r="B1802" s="2"/>
      <c r="C1802" s="62"/>
      <c r="D1802" s="111"/>
      <c r="E1802" s="2"/>
      <c r="F1802" s="2"/>
      <c r="G1802" s="2"/>
      <c r="H1802" s="2"/>
      <c r="I1802" s="2"/>
      <c r="J1802" s="2"/>
      <c r="K1802" s="2"/>
      <c r="L1802" s="2"/>
      <c r="M1802" s="2"/>
      <c r="N1802" s="2"/>
    </row>
    <row r="1803" spans="2:14" s="71" customFormat="1" ht="15.75" customHeight="1" x14ac:dyDescent="0.25">
      <c r="B1803" s="2"/>
      <c r="C1803" s="62"/>
      <c r="D1803" s="111"/>
      <c r="E1803" s="2"/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2:14" s="71" customFormat="1" ht="15.75" customHeight="1" x14ac:dyDescent="0.25">
      <c r="B1804" s="2"/>
      <c r="C1804" s="62"/>
      <c r="D1804" s="111"/>
      <c r="E1804" s="2"/>
      <c r="F1804" s="2"/>
      <c r="G1804" s="2"/>
      <c r="H1804" s="2"/>
      <c r="I1804" s="2"/>
      <c r="J1804" s="2"/>
      <c r="K1804" s="2"/>
      <c r="L1804" s="2"/>
      <c r="M1804" s="2"/>
      <c r="N1804" s="2"/>
    </row>
    <row r="1805" spans="2:14" s="71" customFormat="1" ht="15.75" customHeight="1" x14ac:dyDescent="0.25">
      <c r="B1805" s="2"/>
      <c r="C1805" s="62"/>
      <c r="D1805" s="111"/>
      <c r="E1805" s="2"/>
      <c r="F1805" s="2"/>
      <c r="G1805" s="2"/>
      <c r="H1805" s="2"/>
      <c r="I1805" s="2"/>
      <c r="J1805" s="2"/>
      <c r="K1805" s="2"/>
      <c r="L1805" s="2"/>
      <c r="M1805" s="2"/>
      <c r="N1805" s="2"/>
    </row>
    <row r="1806" spans="2:14" s="71" customFormat="1" ht="15.75" customHeight="1" x14ac:dyDescent="0.25">
      <c r="B1806" s="2"/>
      <c r="C1806" s="62"/>
      <c r="D1806" s="111"/>
      <c r="E1806" s="2"/>
      <c r="F1806" s="2"/>
      <c r="G1806" s="2"/>
      <c r="H1806" s="2"/>
      <c r="I1806" s="2"/>
      <c r="J1806" s="2"/>
      <c r="K1806" s="2"/>
      <c r="L1806" s="2"/>
      <c r="M1806" s="2"/>
      <c r="N1806" s="2"/>
    </row>
    <row r="1807" spans="2:14" s="71" customFormat="1" ht="15.75" customHeight="1" x14ac:dyDescent="0.25">
      <c r="B1807" s="2"/>
      <c r="C1807" s="62"/>
      <c r="D1807" s="111"/>
      <c r="E1807" s="2"/>
      <c r="F1807" s="2"/>
      <c r="G1807" s="2"/>
      <c r="H1807" s="2"/>
      <c r="I1807" s="2"/>
      <c r="J1807" s="2"/>
      <c r="K1807" s="2"/>
      <c r="L1807" s="2"/>
      <c r="M1807" s="2"/>
      <c r="N1807" s="2"/>
    </row>
    <row r="1808" spans="2:14" s="71" customFormat="1" ht="15.75" customHeight="1" x14ac:dyDescent="0.25">
      <c r="B1808" s="2"/>
      <c r="C1808" s="62"/>
      <c r="D1808" s="111"/>
      <c r="E1808" s="2"/>
      <c r="F1808" s="2"/>
      <c r="G1808" s="2"/>
      <c r="H1808" s="2"/>
      <c r="I1808" s="2"/>
      <c r="J1808" s="2"/>
      <c r="K1808" s="2"/>
      <c r="L1808" s="2"/>
      <c r="M1808" s="2"/>
      <c r="N1808" s="2"/>
    </row>
    <row r="1809" spans="2:14" s="71" customFormat="1" ht="15.75" customHeight="1" x14ac:dyDescent="0.25">
      <c r="B1809" s="2"/>
      <c r="C1809" s="62"/>
      <c r="D1809" s="111"/>
      <c r="E1809" s="2"/>
      <c r="F1809" s="2"/>
      <c r="G1809" s="2"/>
      <c r="H1809" s="2"/>
      <c r="I1809" s="2"/>
      <c r="J1809" s="2"/>
      <c r="K1809" s="2"/>
      <c r="L1809" s="2"/>
      <c r="M1809" s="2"/>
      <c r="N1809" s="2"/>
    </row>
    <row r="1810" spans="2:14" s="71" customFormat="1" ht="15.75" customHeight="1" x14ac:dyDescent="0.25">
      <c r="B1810" s="2"/>
      <c r="C1810" s="62"/>
      <c r="D1810" s="111"/>
      <c r="E1810" s="2"/>
      <c r="F1810" s="2"/>
      <c r="G1810" s="2"/>
      <c r="H1810" s="2"/>
      <c r="I1810" s="2"/>
      <c r="J1810" s="2"/>
      <c r="K1810" s="2"/>
      <c r="L1810" s="2"/>
      <c r="M1810" s="2"/>
      <c r="N1810" s="2"/>
    </row>
    <row r="1811" spans="2:14" s="71" customFormat="1" ht="15.75" customHeight="1" x14ac:dyDescent="0.25">
      <c r="B1811" s="2"/>
      <c r="C1811" s="62"/>
      <c r="D1811" s="111"/>
      <c r="E1811" s="2"/>
      <c r="F1811" s="2"/>
      <c r="G1811" s="2"/>
      <c r="H1811" s="2"/>
      <c r="I1811" s="2"/>
      <c r="J1811" s="2"/>
      <c r="K1811" s="2"/>
      <c r="L1811" s="2"/>
      <c r="M1811" s="2"/>
      <c r="N1811" s="2"/>
    </row>
    <row r="1812" spans="2:14" s="71" customFormat="1" ht="15.75" customHeight="1" x14ac:dyDescent="0.25">
      <c r="B1812" s="2"/>
      <c r="C1812" s="62"/>
      <c r="D1812" s="111"/>
      <c r="E1812" s="2"/>
      <c r="F1812" s="2"/>
      <c r="G1812" s="2"/>
      <c r="H1812" s="2"/>
      <c r="I1812" s="2"/>
      <c r="J1812" s="2"/>
      <c r="K1812" s="2"/>
      <c r="L1812" s="2"/>
      <c r="M1812" s="2"/>
      <c r="N1812" s="2"/>
    </row>
    <row r="1813" spans="2:14" s="71" customFormat="1" ht="15.75" customHeight="1" x14ac:dyDescent="0.25">
      <c r="B1813" s="2"/>
      <c r="C1813" s="62"/>
      <c r="D1813" s="111"/>
      <c r="E1813" s="2"/>
      <c r="F1813" s="2"/>
      <c r="G1813" s="2"/>
      <c r="H1813" s="2"/>
      <c r="I1813" s="2"/>
      <c r="J1813" s="2"/>
      <c r="K1813" s="2"/>
      <c r="L1813" s="2"/>
      <c r="M1813" s="2"/>
      <c r="N1813" s="2"/>
    </row>
    <row r="1814" spans="2:14" s="71" customFormat="1" ht="15.75" customHeight="1" x14ac:dyDescent="0.25">
      <c r="B1814" s="2"/>
      <c r="C1814" s="62"/>
      <c r="D1814" s="111"/>
      <c r="E1814" s="2"/>
      <c r="F1814" s="2"/>
      <c r="G1814" s="2"/>
      <c r="H1814" s="2"/>
      <c r="I1814" s="2"/>
      <c r="J1814" s="2"/>
      <c r="K1814" s="2"/>
      <c r="L1814" s="2"/>
      <c r="M1814" s="2"/>
      <c r="N1814" s="2"/>
    </row>
    <row r="1815" spans="2:14" s="71" customFormat="1" ht="15.75" customHeight="1" x14ac:dyDescent="0.25">
      <c r="B1815" s="2"/>
      <c r="C1815" s="62"/>
      <c r="D1815" s="111"/>
      <c r="E1815" s="2"/>
      <c r="F1815" s="2"/>
      <c r="G1815" s="2"/>
      <c r="H1815" s="2"/>
      <c r="I1815" s="2"/>
      <c r="J1815" s="2"/>
      <c r="K1815" s="2"/>
      <c r="L1815" s="2"/>
      <c r="M1815" s="2"/>
      <c r="N1815" s="2"/>
    </row>
    <row r="1816" spans="2:14" s="71" customFormat="1" ht="15.75" customHeight="1" x14ac:dyDescent="0.25">
      <c r="B1816" s="2"/>
      <c r="C1816" s="62"/>
      <c r="D1816" s="111"/>
      <c r="E1816" s="2"/>
      <c r="F1816" s="2"/>
      <c r="G1816" s="2"/>
      <c r="H1816" s="2"/>
      <c r="I1816" s="2"/>
      <c r="J1816" s="2"/>
      <c r="K1816" s="2"/>
      <c r="L1816" s="2"/>
      <c r="M1816" s="2"/>
      <c r="N1816" s="2"/>
    </row>
    <row r="1817" spans="2:14" s="71" customFormat="1" ht="15.75" customHeight="1" x14ac:dyDescent="0.25">
      <c r="B1817" s="2"/>
      <c r="C1817" s="62"/>
      <c r="D1817" s="111"/>
      <c r="E1817" s="2"/>
      <c r="F1817" s="2"/>
      <c r="G1817" s="2"/>
      <c r="H1817" s="2"/>
      <c r="I1817" s="2"/>
      <c r="J1817" s="2"/>
      <c r="K1817" s="2"/>
      <c r="L1817" s="2"/>
      <c r="M1817" s="2"/>
      <c r="N1817" s="2"/>
    </row>
    <row r="1818" spans="2:14" s="71" customFormat="1" ht="15.75" customHeight="1" x14ac:dyDescent="0.25">
      <c r="B1818" s="2"/>
      <c r="C1818" s="62"/>
      <c r="D1818" s="111"/>
      <c r="E1818" s="2"/>
      <c r="F1818" s="2"/>
      <c r="G1818" s="2"/>
      <c r="H1818" s="2"/>
      <c r="I1818" s="2"/>
      <c r="J1818" s="2"/>
      <c r="K1818" s="2"/>
      <c r="L1818" s="2"/>
      <c r="M1818" s="2"/>
      <c r="N1818" s="2"/>
    </row>
    <row r="1819" spans="2:14" s="71" customFormat="1" ht="15.75" customHeight="1" x14ac:dyDescent="0.25">
      <c r="B1819" s="2"/>
      <c r="C1819" s="62"/>
      <c r="D1819" s="111"/>
      <c r="E1819" s="2"/>
      <c r="F1819" s="2"/>
      <c r="G1819" s="2"/>
      <c r="H1819" s="2"/>
      <c r="I1819" s="2"/>
      <c r="J1819" s="2"/>
      <c r="K1819" s="2"/>
      <c r="L1819" s="2"/>
      <c r="M1819" s="2"/>
      <c r="N1819" s="2"/>
    </row>
    <row r="1820" spans="2:14" s="71" customFormat="1" ht="15.75" customHeight="1" x14ac:dyDescent="0.25">
      <c r="B1820" s="2"/>
      <c r="C1820" s="62"/>
      <c r="D1820" s="111"/>
      <c r="E1820" s="2"/>
      <c r="F1820" s="2"/>
      <c r="G1820" s="2"/>
      <c r="H1820" s="2"/>
      <c r="I1820" s="2"/>
      <c r="J1820" s="2"/>
      <c r="K1820" s="2"/>
      <c r="L1820" s="2"/>
      <c r="M1820" s="2"/>
      <c r="N1820" s="2"/>
    </row>
    <row r="1821" spans="2:14" s="71" customFormat="1" ht="15.75" customHeight="1" x14ac:dyDescent="0.25">
      <c r="B1821" s="2"/>
      <c r="C1821" s="62"/>
      <c r="D1821" s="111"/>
      <c r="E1821" s="2"/>
      <c r="F1821" s="2"/>
      <c r="G1821" s="2"/>
      <c r="H1821" s="2"/>
      <c r="I1821" s="2"/>
      <c r="J1821" s="2"/>
      <c r="K1821" s="2"/>
      <c r="L1821" s="2"/>
      <c r="M1821" s="2"/>
      <c r="N1821" s="2"/>
    </row>
    <row r="1822" spans="2:14" s="71" customFormat="1" ht="15.75" customHeight="1" x14ac:dyDescent="0.25">
      <c r="B1822" s="2"/>
      <c r="C1822" s="62"/>
      <c r="D1822" s="111"/>
      <c r="E1822" s="2"/>
      <c r="F1822" s="2"/>
      <c r="G1822" s="2"/>
      <c r="H1822" s="2"/>
      <c r="I1822" s="2"/>
      <c r="J1822" s="2"/>
      <c r="K1822" s="2"/>
      <c r="L1822" s="2"/>
      <c r="M1822" s="2"/>
      <c r="N1822" s="2"/>
    </row>
    <row r="1823" spans="2:14" s="71" customFormat="1" ht="15.75" customHeight="1" x14ac:dyDescent="0.25">
      <c r="B1823" s="2"/>
      <c r="C1823" s="62"/>
      <c r="D1823" s="111"/>
      <c r="E1823" s="2"/>
      <c r="F1823" s="2"/>
      <c r="G1823" s="2"/>
      <c r="H1823" s="2"/>
      <c r="I1823" s="2"/>
      <c r="J1823" s="2"/>
      <c r="K1823" s="2"/>
      <c r="L1823" s="2"/>
      <c r="M1823" s="2"/>
      <c r="N1823" s="2"/>
    </row>
    <row r="1824" spans="2:14" s="71" customFormat="1" ht="15.75" customHeight="1" x14ac:dyDescent="0.25">
      <c r="B1824" s="2"/>
      <c r="C1824" s="62"/>
      <c r="D1824" s="111"/>
      <c r="E1824" s="2"/>
      <c r="F1824" s="2"/>
      <c r="G1824" s="2"/>
      <c r="H1824" s="2"/>
      <c r="I1824" s="2"/>
      <c r="J1824" s="2"/>
      <c r="K1824" s="2"/>
      <c r="L1824" s="2"/>
      <c r="M1824" s="2"/>
      <c r="N1824" s="2"/>
    </row>
    <row r="1825" spans="2:14" s="71" customFormat="1" ht="15.75" customHeight="1" x14ac:dyDescent="0.25">
      <c r="B1825" s="2"/>
      <c r="C1825" s="62"/>
      <c r="D1825" s="111"/>
      <c r="E1825" s="2"/>
      <c r="F1825" s="2"/>
      <c r="G1825" s="2"/>
      <c r="H1825" s="2"/>
      <c r="I1825" s="2"/>
      <c r="J1825" s="2"/>
      <c r="K1825" s="2"/>
      <c r="L1825" s="2"/>
      <c r="M1825" s="2"/>
      <c r="N1825" s="2"/>
    </row>
    <row r="1826" spans="2:14" s="71" customFormat="1" ht="15.75" customHeight="1" x14ac:dyDescent="0.25">
      <c r="B1826" s="2"/>
      <c r="C1826" s="62"/>
      <c r="D1826" s="111"/>
      <c r="E1826" s="2"/>
      <c r="F1826" s="2"/>
      <c r="G1826" s="2"/>
      <c r="H1826" s="2"/>
      <c r="I1826" s="2"/>
      <c r="J1826" s="2"/>
      <c r="K1826" s="2"/>
      <c r="L1826" s="2"/>
      <c r="M1826" s="2"/>
      <c r="N1826" s="2"/>
    </row>
    <row r="1827" spans="2:14" s="71" customFormat="1" ht="15.75" customHeight="1" x14ac:dyDescent="0.25">
      <c r="B1827" s="2"/>
      <c r="C1827" s="62"/>
      <c r="D1827" s="111"/>
      <c r="E1827" s="2"/>
      <c r="F1827" s="2"/>
      <c r="G1827" s="2"/>
      <c r="H1827" s="2"/>
      <c r="I1827" s="2"/>
      <c r="J1827" s="2"/>
      <c r="K1827" s="2"/>
      <c r="L1827" s="2"/>
      <c r="M1827" s="2"/>
      <c r="N1827" s="2"/>
    </row>
    <row r="1828" spans="2:14" s="71" customFormat="1" ht="15.75" customHeight="1" x14ac:dyDescent="0.25">
      <c r="B1828" s="2"/>
      <c r="C1828" s="62"/>
      <c r="D1828" s="111"/>
      <c r="E1828" s="2"/>
      <c r="F1828" s="2"/>
      <c r="G1828" s="2"/>
      <c r="H1828" s="2"/>
      <c r="I1828" s="2"/>
      <c r="J1828" s="2"/>
      <c r="K1828" s="2"/>
      <c r="L1828" s="2"/>
      <c r="M1828" s="2"/>
      <c r="N1828" s="2"/>
    </row>
    <row r="1829" spans="2:14" s="71" customFormat="1" ht="15.75" customHeight="1" x14ac:dyDescent="0.25">
      <c r="B1829" s="2"/>
      <c r="C1829" s="62"/>
      <c r="D1829" s="111"/>
      <c r="E1829" s="2"/>
      <c r="F1829" s="2"/>
      <c r="G1829" s="2"/>
      <c r="H1829" s="2"/>
      <c r="I1829" s="2"/>
      <c r="J1829" s="2"/>
      <c r="K1829" s="2"/>
      <c r="L1829" s="2"/>
      <c r="M1829" s="2"/>
      <c r="N1829" s="2"/>
    </row>
    <row r="1830" spans="2:14" s="71" customFormat="1" ht="15.75" customHeight="1" x14ac:dyDescent="0.25">
      <c r="B1830" s="2"/>
      <c r="C1830" s="62"/>
      <c r="D1830" s="111"/>
      <c r="E1830" s="2"/>
      <c r="F1830" s="2"/>
      <c r="G1830" s="2"/>
      <c r="H1830" s="2"/>
      <c r="I1830" s="2"/>
      <c r="J1830" s="2"/>
      <c r="K1830" s="2"/>
      <c r="L1830" s="2"/>
      <c r="M1830" s="2"/>
      <c r="N1830" s="2"/>
    </row>
    <row r="1831" spans="2:14" s="71" customFormat="1" ht="15.75" customHeight="1" x14ac:dyDescent="0.25">
      <c r="B1831" s="2"/>
      <c r="C1831" s="62"/>
      <c r="D1831" s="111"/>
      <c r="E1831" s="2"/>
      <c r="F1831" s="2"/>
      <c r="G1831" s="2"/>
      <c r="H1831" s="2"/>
      <c r="I1831" s="2"/>
      <c r="J1831" s="2"/>
      <c r="K1831" s="2"/>
      <c r="L1831" s="2"/>
      <c r="M1831" s="2"/>
      <c r="N1831" s="2"/>
    </row>
    <row r="1832" spans="2:14" s="71" customFormat="1" ht="15.75" customHeight="1" x14ac:dyDescent="0.25">
      <c r="B1832" s="2"/>
      <c r="C1832" s="62"/>
      <c r="D1832" s="111"/>
      <c r="E1832" s="2"/>
      <c r="F1832" s="2"/>
      <c r="G1832" s="2"/>
      <c r="H1832" s="2"/>
      <c r="I1832" s="2"/>
      <c r="J1832" s="2"/>
      <c r="K1832" s="2"/>
      <c r="L1832" s="2"/>
      <c r="M1832" s="2"/>
      <c r="N1832" s="2"/>
    </row>
    <row r="1833" spans="2:14" s="71" customFormat="1" ht="15.75" customHeight="1" x14ac:dyDescent="0.25">
      <c r="B1833" s="2"/>
      <c r="C1833" s="62"/>
      <c r="D1833" s="111"/>
      <c r="E1833" s="2"/>
      <c r="F1833" s="2"/>
      <c r="G1833" s="2"/>
      <c r="H1833" s="2"/>
      <c r="I1833" s="2"/>
      <c r="J1833" s="2"/>
      <c r="K1833" s="2"/>
      <c r="L1833" s="2"/>
      <c r="M1833" s="2"/>
      <c r="N1833" s="2"/>
    </row>
    <row r="1834" spans="2:14" s="71" customFormat="1" ht="15.75" customHeight="1" x14ac:dyDescent="0.25">
      <c r="B1834" s="2"/>
      <c r="C1834" s="62"/>
      <c r="D1834" s="111"/>
      <c r="E1834" s="2"/>
      <c r="F1834" s="2"/>
      <c r="G1834" s="2"/>
      <c r="H1834" s="2"/>
      <c r="I1834" s="2"/>
      <c r="J1834" s="2"/>
      <c r="K1834" s="2"/>
      <c r="L1834" s="2"/>
      <c r="M1834" s="2"/>
      <c r="N1834" s="2"/>
    </row>
    <row r="1835" spans="2:14" s="71" customFormat="1" ht="15.75" customHeight="1" x14ac:dyDescent="0.25">
      <c r="B1835" s="2"/>
      <c r="C1835" s="62"/>
      <c r="D1835" s="111"/>
      <c r="E1835" s="2"/>
      <c r="F1835" s="2"/>
      <c r="G1835" s="2"/>
      <c r="H1835" s="2"/>
      <c r="I1835" s="2"/>
      <c r="J1835" s="2"/>
      <c r="K1835" s="2"/>
      <c r="L1835" s="2"/>
      <c r="M1835" s="2"/>
      <c r="N1835" s="2"/>
    </row>
    <row r="1836" spans="2:14" s="71" customFormat="1" ht="15.75" customHeight="1" x14ac:dyDescent="0.25">
      <c r="B1836" s="2"/>
      <c r="C1836" s="62"/>
      <c r="D1836" s="111"/>
      <c r="E1836" s="2"/>
      <c r="F1836" s="2"/>
      <c r="G1836" s="2"/>
      <c r="H1836" s="2"/>
      <c r="I1836" s="2"/>
      <c r="J1836" s="2"/>
      <c r="K1836" s="2"/>
      <c r="L1836" s="2"/>
      <c r="M1836" s="2"/>
      <c r="N1836" s="2"/>
    </row>
    <row r="1837" spans="2:14" s="71" customFormat="1" ht="15.75" customHeight="1" x14ac:dyDescent="0.25">
      <c r="B1837" s="2"/>
      <c r="C1837" s="62"/>
      <c r="D1837" s="111"/>
      <c r="E1837" s="2"/>
      <c r="F1837" s="2"/>
      <c r="G1837" s="2"/>
      <c r="H1837" s="2"/>
      <c r="I1837" s="2"/>
      <c r="J1837" s="2"/>
      <c r="K1837" s="2"/>
      <c r="L1837" s="2"/>
      <c r="M1837" s="2"/>
      <c r="N1837" s="2"/>
    </row>
    <row r="1838" spans="2:14" s="71" customFormat="1" ht="15.75" customHeight="1" x14ac:dyDescent="0.25">
      <c r="B1838" s="2"/>
      <c r="C1838" s="62"/>
      <c r="D1838" s="111"/>
      <c r="E1838" s="2"/>
      <c r="F1838" s="2"/>
      <c r="G1838" s="2"/>
      <c r="H1838" s="2"/>
      <c r="I1838" s="2"/>
      <c r="J1838" s="2"/>
      <c r="K1838" s="2"/>
      <c r="L1838" s="2"/>
      <c r="M1838" s="2"/>
      <c r="N1838" s="2"/>
    </row>
    <row r="1839" spans="2:14" s="71" customFormat="1" ht="15.75" customHeight="1" x14ac:dyDescent="0.25">
      <c r="B1839" s="2"/>
      <c r="C1839" s="62"/>
      <c r="D1839" s="111"/>
      <c r="E1839" s="2"/>
      <c r="F1839" s="2"/>
      <c r="G1839" s="2"/>
      <c r="H1839" s="2"/>
      <c r="I1839" s="2"/>
      <c r="J1839" s="2"/>
      <c r="K1839" s="2"/>
      <c r="L1839" s="2"/>
      <c r="M1839" s="2"/>
      <c r="N1839" s="2"/>
    </row>
    <row r="1840" spans="2:14" s="71" customFormat="1" ht="15.75" customHeight="1" x14ac:dyDescent="0.25">
      <c r="B1840" s="2"/>
      <c r="C1840" s="62"/>
      <c r="D1840" s="111"/>
      <c r="E1840" s="2"/>
      <c r="F1840" s="2"/>
      <c r="G1840" s="2"/>
      <c r="H1840" s="2"/>
      <c r="I1840" s="2"/>
      <c r="J1840" s="2"/>
      <c r="K1840" s="2"/>
      <c r="L1840" s="2"/>
      <c r="M1840" s="2"/>
      <c r="N1840" s="2"/>
    </row>
    <row r="1841" spans="2:14" s="71" customFormat="1" ht="15.75" customHeight="1" x14ac:dyDescent="0.25">
      <c r="B1841" s="2"/>
      <c r="C1841" s="62"/>
      <c r="D1841" s="111"/>
      <c r="E1841" s="2"/>
      <c r="F1841" s="2"/>
      <c r="G1841" s="2"/>
      <c r="H1841" s="2"/>
      <c r="I1841" s="2"/>
      <c r="J1841" s="2"/>
      <c r="K1841" s="2"/>
      <c r="L1841" s="2"/>
      <c r="M1841" s="2"/>
      <c r="N1841" s="2"/>
    </row>
    <row r="1842" spans="2:14" s="71" customFormat="1" ht="15.75" customHeight="1" x14ac:dyDescent="0.25">
      <c r="B1842" s="2"/>
      <c r="C1842" s="62"/>
      <c r="D1842" s="111"/>
      <c r="E1842" s="2"/>
      <c r="F1842" s="2"/>
      <c r="G1842" s="2"/>
      <c r="H1842" s="2"/>
      <c r="I1842" s="2"/>
      <c r="J1842" s="2"/>
      <c r="K1842" s="2"/>
      <c r="L1842" s="2"/>
      <c r="M1842" s="2"/>
      <c r="N1842" s="2"/>
    </row>
    <row r="1843" spans="2:14" s="71" customFormat="1" ht="15.75" customHeight="1" x14ac:dyDescent="0.25">
      <c r="B1843" s="2"/>
      <c r="C1843" s="62"/>
      <c r="D1843" s="111"/>
      <c r="E1843" s="2"/>
      <c r="F1843" s="2"/>
      <c r="G1843" s="2"/>
      <c r="H1843" s="2"/>
      <c r="I1843" s="2"/>
      <c r="J1843" s="2"/>
      <c r="K1843" s="2"/>
      <c r="L1843" s="2"/>
      <c r="M1843" s="2"/>
      <c r="N1843" s="2"/>
    </row>
    <row r="1844" spans="2:14" s="71" customFormat="1" ht="15.75" customHeight="1" x14ac:dyDescent="0.25">
      <c r="B1844" s="2"/>
      <c r="C1844" s="62"/>
      <c r="D1844" s="111"/>
      <c r="E1844" s="2"/>
      <c r="F1844" s="2"/>
      <c r="G1844" s="2"/>
      <c r="H1844" s="2"/>
      <c r="I1844" s="2"/>
      <c r="J1844" s="2"/>
      <c r="K1844" s="2"/>
      <c r="L1844" s="2"/>
      <c r="M1844" s="2"/>
      <c r="N1844" s="2"/>
    </row>
    <row r="1845" spans="2:14" s="71" customFormat="1" ht="15.75" customHeight="1" x14ac:dyDescent="0.25">
      <c r="B1845" s="2"/>
      <c r="C1845" s="62"/>
      <c r="D1845" s="111"/>
      <c r="E1845" s="2"/>
      <c r="F1845" s="2"/>
      <c r="G1845" s="2"/>
      <c r="H1845" s="2"/>
      <c r="I1845" s="2"/>
      <c r="J1845" s="2"/>
      <c r="K1845" s="2"/>
      <c r="L1845" s="2"/>
      <c r="M1845" s="2"/>
      <c r="N1845" s="2"/>
    </row>
    <row r="1846" spans="2:14" s="71" customFormat="1" ht="15.75" customHeight="1" x14ac:dyDescent="0.25">
      <c r="B1846" s="2"/>
      <c r="C1846" s="62"/>
      <c r="D1846" s="111"/>
      <c r="E1846" s="2"/>
      <c r="F1846" s="2"/>
      <c r="G1846" s="2"/>
      <c r="H1846" s="2"/>
      <c r="I1846" s="2"/>
      <c r="J1846" s="2"/>
      <c r="K1846" s="2"/>
      <c r="L1846" s="2"/>
      <c r="M1846" s="2"/>
      <c r="N1846" s="2"/>
    </row>
    <row r="1847" spans="2:14" s="71" customFormat="1" ht="15.75" customHeight="1" x14ac:dyDescent="0.25">
      <c r="B1847" s="2"/>
      <c r="C1847" s="62"/>
      <c r="D1847" s="111"/>
      <c r="E1847" s="2"/>
      <c r="F1847" s="2"/>
      <c r="G1847" s="2"/>
      <c r="H1847" s="2"/>
      <c r="I1847" s="2"/>
      <c r="J1847" s="2"/>
      <c r="K1847" s="2"/>
      <c r="L1847" s="2"/>
      <c r="M1847" s="2"/>
      <c r="N1847" s="2"/>
    </row>
    <row r="1848" spans="2:14" s="71" customFormat="1" ht="15.75" customHeight="1" x14ac:dyDescent="0.25">
      <c r="B1848" s="2"/>
      <c r="C1848" s="62"/>
      <c r="D1848" s="111"/>
      <c r="E1848" s="2"/>
      <c r="F1848" s="2"/>
      <c r="G1848" s="2"/>
      <c r="H1848" s="2"/>
      <c r="I1848" s="2"/>
      <c r="J1848" s="2"/>
      <c r="K1848" s="2"/>
      <c r="L1848" s="2"/>
      <c r="M1848" s="2"/>
      <c r="N1848" s="2"/>
    </row>
    <row r="1849" spans="2:14" s="71" customFormat="1" ht="15.75" customHeight="1" x14ac:dyDescent="0.25">
      <c r="B1849" s="2"/>
      <c r="C1849" s="62"/>
      <c r="D1849" s="111"/>
      <c r="E1849" s="2"/>
      <c r="F1849" s="2"/>
      <c r="G1849" s="2"/>
      <c r="H1849" s="2"/>
      <c r="I1849" s="2"/>
      <c r="J1849" s="2"/>
      <c r="K1849" s="2"/>
      <c r="L1849" s="2"/>
      <c r="M1849" s="2"/>
      <c r="N1849" s="2"/>
    </row>
    <row r="1850" spans="2:14" s="71" customFormat="1" ht="15.75" customHeight="1" x14ac:dyDescent="0.25">
      <c r="B1850" s="2"/>
      <c r="C1850" s="62"/>
      <c r="D1850" s="111"/>
      <c r="E1850" s="2"/>
      <c r="F1850" s="2"/>
      <c r="G1850" s="2"/>
      <c r="H1850" s="2"/>
      <c r="I1850" s="2"/>
      <c r="J1850" s="2"/>
      <c r="K1850" s="2"/>
      <c r="L1850" s="2"/>
      <c r="M1850" s="2"/>
      <c r="N1850" s="2"/>
    </row>
    <row r="1851" spans="2:14" s="71" customFormat="1" ht="15.75" customHeight="1" x14ac:dyDescent="0.25">
      <c r="B1851" s="2"/>
      <c r="C1851" s="62"/>
      <c r="D1851" s="111"/>
      <c r="E1851" s="2"/>
      <c r="F1851" s="2"/>
      <c r="G1851" s="2"/>
      <c r="H1851" s="2"/>
      <c r="I1851" s="2"/>
      <c r="J1851" s="2"/>
      <c r="K1851" s="2"/>
      <c r="L1851" s="2"/>
      <c r="M1851" s="2"/>
      <c r="N1851" s="2"/>
    </row>
    <row r="1852" spans="2:14" s="71" customFormat="1" ht="15.75" customHeight="1" x14ac:dyDescent="0.25">
      <c r="B1852" s="2"/>
      <c r="C1852" s="62"/>
      <c r="D1852" s="111"/>
      <c r="E1852" s="2"/>
      <c r="F1852" s="2"/>
      <c r="G1852" s="2"/>
      <c r="H1852" s="2"/>
      <c r="I1852" s="2"/>
      <c r="J1852" s="2"/>
      <c r="K1852" s="2"/>
      <c r="L1852" s="2"/>
      <c r="M1852" s="2"/>
      <c r="N1852" s="2"/>
    </row>
    <row r="1853" spans="2:14" s="71" customFormat="1" ht="15.75" customHeight="1" x14ac:dyDescent="0.25">
      <c r="B1853" s="2"/>
      <c r="C1853" s="62"/>
      <c r="D1853" s="111"/>
      <c r="E1853" s="2"/>
      <c r="F1853" s="2"/>
      <c r="G1853" s="2"/>
      <c r="H1853" s="2"/>
      <c r="I1853" s="2"/>
      <c r="J1853" s="2"/>
      <c r="K1853" s="2"/>
      <c r="L1853" s="2"/>
      <c r="M1853" s="2"/>
      <c r="N1853" s="2"/>
    </row>
    <row r="1854" spans="2:14" s="71" customFormat="1" ht="15.75" customHeight="1" x14ac:dyDescent="0.25">
      <c r="B1854" s="2"/>
      <c r="C1854" s="62"/>
      <c r="D1854" s="111"/>
      <c r="E1854" s="2"/>
      <c r="F1854" s="2"/>
      <c r="G1854" s="2"/>
      <c r="H1854" s="2"/>
      <c r="I1854" s="2"/>
      <c r="J1854" s="2"/>
      <c r="K1854" s="2"/>
      <c r="L1854" s="2"/>
      <c r="M1854" s="2"/>
      <c r="N1854" s="2"/>
    </row>
    <row r="1855" spans="2:14" s="71" customFormat="1" ht="15.75" customHeight="1" x14ac:dyDescent="0.25">
      <c r="B1855" s="2"/>
      <c r="C1855" s="62"/>
      <c r="D1855" s="111"/>
      <c r="E1855" s="2"/>
      <c r="F1855" s="2"/>
      <c r="G1855" s="2"/>
      <c r="H1855" s="2"/>
      <c r="I1855" s="2"/>
      <c r="J1855" s="2"/>
      <c r="K1855" s="2"/>
      <c r="L1855" s="2"/>
      <c r="M1855" s="2"/>
      <c r="N1855" s="2"/>
    </row>
    <row r="1856" spans="2:14" s="71" customFormat="1" ht="15.75" customHeight="1" x14ac:dyDescent="0.25">
      <c r="B1856" s="2"/>
      <c r="C1856" s="62"/>
      <c r="D1856" s="111"/>
      <c r="E1856" s="2"/>
      <c r="F1856" s="2"/>
      <c r="G1856" s="2"/>
      <c r="H1856" s="2"/>
      <c r="I1856" s="2"/>
      <c r="J1856" s="2"/>
      <c r="K1856" s="2"/>
      <c r="L1856" s="2"/>
      <c r="M1856" s="2"/>
      <c r="N1856" s="2"/>
    </row>
    <row r="1857" spans="2:14" s="71" customFormat="1" ht="15.75" customHeight="1" x14ac:dyDescent="0.25">
      <c r="B1857" s="2"/>
      <c r="C1857" s="62"/>
      <c r="D1857" s="111"/>
      <c r="E1857" s="2"/>
      <c r="F1857" s="2"/>
      <c r="G1857" s="2"/>
      <c r="H1857" s="2"/>
      <c r="I1857" s="2"/>
      <c r="J1857" s="2"/>
      <c r="K1857" s="2"/>
      <c r="L1857" s="2"/>
      <c r="M1857" s="2"/>
      <c r="N1857" s="2"/>
    </row>
    <row r="1858" spans="2:14" s="71" customFormat="1" ht="15.75" customHeight="1" x14ac:dyDescent="0.25">
      <c r="B1858" s="2"/>
      <c r="C1858" s="62"/>
      <c r="D1858" s="111"/>
      <c r="E1858" s="2"/>
      <c r="F1858" s="2"/>
      <c r="G1858" s="2"/>
      <c r="H1858" s="2"/>
      <c r="I1858" s="2"/>
      <c r="J1858" s="2"/>
      <c r="K1858" s="2"/>
      <c r="L1858" s="2"/>
      <c r="M1858" s="2"/>
      <c r="N1858" s="2"/>
    </row>
    <row r="1859" spans="2:14" s="71" customFormat="1" ht="15.75" customHeight="1" x14ac:dyDescent="0.25">
      <c r="B1859" s="2"/>
      <c r="C1859" s="62"/>
      <c r="D1859" s="111"/>
      <c r="E1859" s="2"/>
      <c r="F1859" s="2"/>
      <c r="G1859" s="2"/>
      <c r="H1859" s="2"/>
      <c r="I1859" s="2"/>
      <c r="J1859" s="2"/>
      <c r="K1859" s="2"/>
      <c r="L1859" s="2"/>
      <c r="M1859" s="2"/>
      <c r="N1859" s="2"/>
    </row>
    <row r="1860" spans="2:14" s="71" customFormat="1" ht="15.75" customHeight="1" x14ac:dyDescent="0.25">
      <c r="B1860" s="2"/>
      <c r="C1860" s="62"/>
      <c r="D1860" s="111"/>
      <c r="E1860" s="2"/>
      <c r="F1860" s="2"/>
      <c r="G1860" s="2"/>
      <c r="H1860" s="2"/>
      <c r="I1860" s="2"/>
      <c r="J1860" s="2"/>
      <c r="K1860" s="2"/>
      <c r="L1860" s="2"/>
      <c r="M1860" s="2"/>
      <c r="N1860" s="2"/>
    </row>
    <row r="1861" spans="2:14" s="71" customFormat="1" ht="15.75" customHeight="1" x14ac:dyDescent="0.25">
      <c r="B1861" s="2"/>
      <c r="C1861" s="62"/>
      <c r="D1861" s="111"/>
      <c r="E1861" s="2"/>
      <c r="F1861" s="2"/>
      <c r="G1861" s="2"/>
      <c r="H1861" s="2"/>
      <c r="I1861" s="2"/>
      <c r="J1861" s="2"/>
      <c r="K1861" s="2"/>
      <c r="L1861" s="2"/>
      <c r="M1861" s="2"/>
      <c r="N1861" s="2"/>
    </row>
    <row r="1862" spans="2:14" s="71" customFormat="1" ht="15.75" customHeight="1" x14ac:dyDescent="0.25">
      <c r="B1862" s="2"/>
      <c r="C1862" s="62"/>
      <c r="D1862" s="111"/>
      <c r="E1862" s="2"/>
      <c r="F1862" s="2"/>
      <c r="G1862" s="2"/>
      <c r="H1862" s="2"/>
      <c r="I1862" s="2"/>
      <c r="J1862" s="2"/>
      <c r="K1862" s="2"/>
      <c r="L1862" s="2"/>
      <c r="M1862" s="2"/>
      <c r="N1862" s="2"/>
    </row>
    <row r="1863" spans="2:14" s="71" customFormat="1" ht="15.75" customHeight="1" x14ac:dyDescent="0.25">
      <c r="B1863" s="2"/>
      <c r="C1863" s="62"/>
      <c r="D1863" s="111"/>
      <c r="E1863" s="2"/>
      <c r="F1863" s="2"/>
      <c r="G1863" s="2"/>
      <c r="H1863" s="2"/>
      <c r="I1863" s="2"/>
      <c r="J1863" s="2"/>
      <c r="K1863" s="2"/>
      <c r="L1863" s="2"/>
      <c r="M1863" s="2"/>
      <c r="N1863" s="2"/>
    </row>
    <row r="1864" spans="2:14" s="71" customFormat="1" ht="15.75" customHeight="1" x14ac:dyDescent="0.25">
      <c r="B1864" s="2"/>
      <c r="C1864" s="62"/>
      <c r="D1864" s="111"/>
      <c r="E1864" s="2"/>
      <c r="F1864" s="2"/>
      <c r="G1864" s="2"/>
      <c r="H1864" s="2"/>
      <c r="I1864" s="2"/>
      <c r="J1864" s="2"/>
      <c r="K1864" s="2"/>
      <c r="L1864" s="2"/>
      <c r="M1864" s="2"/>
      <c r="N1864" s="2"/>
    </row>
    <row r="1865" spans="2:14" s="71" customFormat="1" ht="15.75" customHeight="1" x14ac:dyDescent="0.25">
      <c r="B1865" s="2"/>
      <c r="C1865" s="62"/>
      <c r="D1865" s="111"/>
      <c r="E1865" s="2"/>
      <c r="F1865" s="2"/>
      <c r="G1865" s="2"/>
      <c r="H1865" s="2"/>
      <c r="I1865" s="2"/>
      <c r="J1865" s="2"/>
      <c r="K1865" s="2"/>
      <c r="L1865" s="2"/>
      <c r="M1865" s="2"/>
      <c r="N1865" s="2"/>
    </row>
    <row r="1866" spans="2:14" s="71" customFormat="1" ht="15.75" customHeight="1" x14ac:dyDescent="0.25">
      <c r="B1866" s="2"/>
      <c r="C1866" s="62"/>
      <c r="D1866" s="111"/>
      <c r="E1866" s="2"/>
      <c r="F1866" s="2"/>
      <c r="G1866" s="2"/>
      <c r="H1866" s="2"/>
      <c r="I1866" s="2"/>
      <c r="J1866" s="2"/>
      <c r="K1866" s="2"/>
      <c r="L1866" s="2"/>
      <c r="M1866" s="2"/>
      <c r="N1866" s="2"/>
    </row>
    <row r="1867" spans="2:14" s="71" customFormat="1" ht="15.75" customHeight="1" x14ac:dyDescent="0.25">
      <c r="B1867" s="2"/>
      <c r="C1867" s="62"/>
      <c r="D1867" s="111"/>
      <c r="E1867" s="2"/>
      <c r="F1867" s="2"/>
      <c r="G1867" s="2"/>
      <c r="H1867" s="2"/>
      <c r="I1867" s="2"/>
      <c r="J1867" s="2"/>
      <c r="K1867" s="2"/>
      <c r="L1867" s="2"/>
      <c r="M1867" s="2"/>
      <c r="N1867" s="2"/>
    </row>
    <row r="1868" spans="2:14" s="71" customFormat="1" ht="15.75" customHeight="1" x14ac:dyDescent="0.25">
      <c r="B1868" s="2"/>
      <c r="C1868" s="62"/>
      <c r="D1868" s="111"/>
      <c r="E1868" s="2"/>
      <c r="F1868" s="2"/>
      <c r="G1868" s="2"/>
      <c r="H1868" s="2"/>
      <c r="I1868" s="2"/>
      <c r="J1868" s="2"/>
      <c r="K1868" s="2"/>
      <c r="L1868" s="2"/>
      <c r="M1868" s="2"/>
      <c r="N1868" s="2"/>
    </row>
    <row r="1869" spans="2:14" s="71" customFormat="1" ht="15.75" customHeight="1" x14ac:dyDescent="0.25">
      <c r="B1869" s="2"/>
      <c r="C1869" s="62"/>
      <c r="D1869" s="111"/>
      <c r="E1869" s="2"/>
      <c r="F1869" s="2"/>
      <c r="G1869" s="2"/>
      <c r="H1869" s="2"/>
      <c r="I1869" s="2"/>
      <c r="J1869" s="2"/>
      <c r="K1869" s="2"/>
      <c r="L1869" s="2"/>
      <c r="M1869" s="2"/>
      <c r="N1869" s="2"/>
    </row>
    <row r="1870" spans="2:14" s="71" customFormat="1" ht="15.75" customHeight="1" x14ac:dyDescent="0.25">
      <c r="B1870" s="2"/>
      <c r="C1870" s="62"/>
      <c r="D1870" s="111"/>
      <c r="E1870" s="2"/>
      <c r="F1870" s="2"/>
      <c r="G1870" s="2"/>
      <c r="H1870" s="2"/>
      <c r="I1870" s="2"/>
      <c r="J1870" s="2"/>
      <c r="K1870" s="2"/>
      <c r="L1870" s="2"/>
      <c r="M1870" s="2"/>
      <c r="N1870" s="2"/>
    </row>
    <row r="1871" spans="2:14" s="71" customFormat="1" ht="15.75" customHeight="1" x14ac:dyDescent="0.25">
      <c r="B1871" s="2"/>
      <c r="C1871" s="62"/>
      <c r="D1871" s="111"/>
      <c r="E1871" s="2"/>
      <c r="F1871" s="2"/>
      <c r="G1871" s="2"/>
      <c r="H1871" s="2"/>
      <c r="I1871" s="2"/>
      <c r="J1871" s="2"/>
      <c r="K1871" s="2"/>
      <c r="L1871" s="2"/>
      <c r="M1871" s="2"/>
      <c r="N1871" s="2"/>
    </row>
    <row r="1872" spans="2:14" s="71" customFormat="1" ht="15.75" customHeight="1" x14ac:dyDescent="0.25">
      <c r="B1872" s="2"/>
      <c r="C1872" s="62"/>
      <c r="D1872" s="111"/>
      <c r="E1872" s="2"/>
      <c r="F1872" s="2"/>
      <c r="G1872" s="2"/>
      <c r="H1872" s="2"/>
      <c r="I1872" s="2"/>
      <c r="J1872" s="2"/>
      <c r="K1872" s="2"/>
      <c r="L1872" s="2"/>
      <c r="M1872" s="2"/>
      <c r="N1872" s="2"/>
    </row>
    <row r="1873" spans="2:14" s="71" customFormat="1" ht="15.75" customHeight="1" x14ac:dyDescent="0.25">
      <c r="B1873" s="2"/>
      <c r="C1873" s="62"/>
      <c r="D1873" s="111"/>
      <c r="E1873" s="2"/>
      <c r="F1873" s="2"/>
      <c r="G1873" s="2"/>
      <c r="H1873" s="2"/>
      <c r="I1873" s="2"/>
      <c r="J1873" s="2"/>
      <c r="K1873" s="2"/>
      <c r="L1873" s="2"/>
      <c r="M1873" s="2"/>
      <c r="N1873" s="2"/>
    </row>
    <row r="1874" spans="2:14" s="71" customFormat="1" ht="15.75" customHeight="1" x14ac:dyDescent="0.25">
      <c r="B1874" s="2"/>
      <c r="C1874" s="62"/>
      <c r="D1874" s="111"/>
      <c r="E1874" s="2"/>
      <c r="F1874" s="2"/>
      <c r="G1874" s="2"/>
      <c r="H1874" s="2"/>
      <c r="I1874" s="2"/>
      <c r="J1874" s="2"/>
      <c r="K1874" s="2"/>
      <c r="L1874" s="2"/>
      <c r="M1874" s="2"/>
      <c r="N1874" s="2"/>
    </row>
    <row r="1875" spans="2:14" s="71" customFormat="1" ht="15.75" customHeight="1" x14ac:dyDescent="0.25">
      <c r="B1875" s="2"/>
      <c r="C1875" s="62"/>
      <c r="D1875" s="111"/>
      <c r="E1875" s="2"/>
      <c r="F1875" s="2"/>
      <c r="G1875" s="2"/>
      <c r="H1875" s="2"/>
      <c r="I1875" s="2"/>
      <c r="J1875" s="2"/>
      <c r="K1875" s="2"/>
      <c r="L1875" s="2"/>
      <c r="M1875" s="2"/>
      <c r="N1875" s="2"/>
    </row>
    <row r="1876" spans="2:14" s="71" customFormat="1" ht="15.75" customHeight="1" x14ac:dyDescent="0.25">
      <c r="B1876" s="2"/>
      <c r="C1876" s="62"/>
      <c r="D1876" s="111"/>
      <c r="E1876" s="2"/>
      <c r="F1876" s="2"/>
      <c r="G1876" s="2"/>
      <c r="H1876" s="2"/>
      <c r="I1876" s="2"/>
      <c r="J1876" s="2"/>
      <c r="K1876" s="2"/>
      <c r="L1876" s="2"/>
      <c r="M1876" s="2"/>
      <c r="N1876" s="2"/>
    </row>
    <row r="1877" spans="2:14" s="71" customFormat="1" ht="15.75" customHeight="1" x14ac:dyDescent="0.25">
      <c r="B1877" s="2"/>
      <c r="C1877" s="62"/>
      <c r="D1877" s="111"/>
      <c r="E1877" s="2"/>
      <c r="F1877" s="2"/>
      <c r="G1877" s="2"/>
      <c r="H1877" s="2"/>
      <c r="I1877" s="2"/>
      <c r="J1877" s="2"/>
      <c r="K1877" s="2"/>
      <c r="L1877" s="2"/>
      <c r="M1877" s="2"/>
      <c r="N1877" s="2"/>
    </row>
    <row r="1878" spans="2:14" s="71" customFormat="1" ht="15.75" customHeight="1" x14ac:dyDescent="0.25">
      <c r="B1878" s="2"/>
      <c r="C1878" s="62"/>
      <c r="D1878" s="111"/>
      <c r="E1878" s="2"/>
      <c r="F1878" s="2"/>
      <c r="G1878" s="2"/>
      <c r="H1878" s="2"/>
      <c r="I1878" s="2"/>
      <c r="J1878" s="2"/>
      <c r="K1878" s="2"/>
      <c r="L1878" s="2"/>
      <c r="M1878" s="2"/>
      <c r="N1878" s="2"/>
    </row>
    <row r="1879" spans="2:14" s="71" customFormat="1" ht="15.75" customHeight="1" x14ac:dyDescent="0.25">
      <c r="B1879" s="2"/>
      <c r="C1879" s="62"/>
      <c r="D1879" s="111"/>
      <c r="E1879" s="2"/>
      <c r="F1879" s="2"/>
      <c r="G1879" s="2"/>
      <c r="H1879" s="2"/>
      <c r="I1879" s="2"/>
      <c r="J1879" s="2"/>
      <c r="K1879" s="2"/>
      <c r="L1879" s="2"/>
      <c r="M1879" s="2"/>
      <c r="N1879" s="2"/>
    </row>
    <row r="1880" spans="2:14" s="71" customFormat="1" ht="15.75" customHeight="1" x14ac:dyDescent="0.25">
      <c r="B1880" s="2"/>
      <c r="C1880" s="62"/>
      <c r="D1880" s="111"/>
      <c r="E1880" s="2"/>
      <c r="F1880" s="2"/>
      <c r="G1880" s="2"/>
      <c r="H1880" s="2"/>
      <c r="I1880" s="2"/>
      <c r="J1880" s="2"/>
      <c r="K1880" s="2"/>
      <c r="L1880" s="2"/>
      <c r="M1880" s="2"/>
      <c r="N1880" s="2"/>
    </row>
    <row r="1881" spans="2:14" s="71" customFormat="1" ht="15.75" customHeight="1" x14ac:dyDescent="0.25">
      <c r="B1881" s="2"/>
      <c r="C1881" s="62"/>
      <c r="D1881" s="111"/>
      <c r="E1881" s="2"/>
      <c r="F1881" s="2"/>
      <c r="G1881" s="2"/>
      <c r="H1881" s="2"/>
      <c r="I1881" s="2"/>
      <c r="J1881" s="2"/>
      <c r="K1881" s="2"/>
      <c r="L1881" s="2"/>
      <c r="M1881" s="2"/>
      <c r="N1881" s="2"/>
    </row>
    <row r="1882" spans="2:14" s="71" customFormat="1" ht="15.75" customHeight="1" x14ac:dyDescent="0.25">
      <c r="B1882" s="2"/>
      <c r="C1882" s="62"/>
      <c r="D1882" s="111"/>
      <c r="E1882" s="2"/>
      <c r="F1882" s="2"/>
      <c r="G1882" s="2"/>
      <c r="H1882" s="2"/>
      <c r="I1882" s="2"/>
      <c r="J1882" s="2"/>
      <c r="K1882" s="2"/>
      <c r="L1882" s="2"/>
      <c r="M1882" s="2"/>
      <c r="N1882" s="2"/>
    </row>
    <row r="1883" spans="2:14" s="71" customFormat="1" ht="15.75" customHeight="1" x14ac:dyDescent="0.25">
      <c r="B1883" s="2"/>
      <c r="C1883" s="62"/>
      <c r="D1883" s="111"/>
      <c r="E1883" s="2"/>
      <c r="F1883" s="2"/>
      <c r="G1883" s="2"/>
      <c r="H1883" s="2"/>
      <c r="I1883" s="2"/>
      <c r="J1883" s="2"/>
      <c r="K1883" s="2"/>
      <c r="L1883" s="2"/>
      <c r="M1883" s="2"/>
      <c r="N1883" s="2"/>
    </row>
    <row r="1884" spans="2:14" s="71" customFormat="1" ht="15.75" customHeight="1" x14ac:dyDescent="0.25">
      <c r="B1884" s="2"/>
      <c r="C1884" s="62"/>
      <c r="D1884" s="111"/>
      <c r="E1884" s="2"/>
      <c r="F1884" s="2"/>
      <c r="G1884" s="2"/>
      <c r="H1884" s="2"/>
      <c r="I1884" s="2"/>
      <c r="J1884" s="2"/>
      <c r="K1884" s="2"/>
      <c r="L1884" s="2"/>
      <c r="M1884" s="2"/>
      <c r="N1884" s="2"/>
    </row>
    <row r="1885" spans="2:14" s="71" customFormat="1" ht="15.75" customHeight="1" x14ac:dyDescent="0.25">
      <c r="B1885" s="2"/>
      <c r="C1885" s="62"/>
      <c r="D1885" s="111"/>
      <c r="E1885" s="2"/>
      <c r="F1885" s="2"/>
      <c r="G1885" s="2"/>
      <c r="H1885" s="2"/>
      <c r="I1885" s="2"/>
      <c r="J1885" s="2"/>
      <c r="K1885" s="2"/>
      <c r="L1885" s="2"/>
      <c r="M1885" s="2"/>
      <c r="N1885" s="2"/>
    </row>
    <row r="1886" spans="2:14" s="71" customFormat="1" ht="15.75" customHeight="1" x14ac:dyDescent="0.25">
      <c r="B1886" s="2"/>
      <c r="C1886" s="62"/>
      <c r="D1886" s="111"/>
      <c r="E1886" s="2"/>
      <c r="F1886" s="2"/>
      <c r="G1886" s="2"/>
      <c r="H1886" s="2"/>
      <c r="I1886" s="2"/>
      <c r="J1886" s="2"/>
      <c r="K1886" s="2"/>
      <c r="L1886" s="2"/>
      <c r="M1886" s="2"/>
      <c r="N1886" s="2"/>
    </row>
    <row r="1887" spans="2:14" s="71" customFormat="1" ht="15.75" customHeight="1" x14ac:dyDescent="0.25">
      <c r="B1887" s="2"/>
      <c r="C1887" s="62"/>
      <c r="D1887" s="111"/>
      <c r="E1887" s="2"/>
      <c r="F1887" s="2"/>
      <c r="G1887" s="2"/>
      <c r="H1887" s="2"/>
      <c r="I1887" s="2"/>
      <c r="J1887" s="2"/>
      <c r="K1887" s="2"/>
      <c r="L1887" s="2"/>
      <c r="M1887" s="2"/>
      <c r="N1887" s="2"/>
    </row>
    <row r="1888" spans="2:14" s="71" customFormat="1" ht="15.75" customHeight="1" x14ac:dyDescent="0.25">
      <c r="B1888" s="2"/>
      <c r="C1888" s="62"/>
      <c r="D1888" s="111"/>
      <c r="E1888" s="2"/>
      <c r="F1888" s="2"/>
      <c r="G1888" s="2"/>
      <c r="H1888" s="2"/>
      <c r="I1888" s="2"/>
      <c r="J1888" s="2"/>
      <c r="K1888" s="2"/>
      <c r="L1888" s="2"/>
      <c r="M1888" s="2"/>
      <c r="N1888" s="2"/>
    </row>
    <row r="1889" spans="2:14" s="71" customFormat="1" ht="15.75" customHeight="1" x14ac:dyDescent="0.25">
      <c r="B1889" s="2"/>
      <c r="C1889" s="62"/>
      <c r="D1889" s="111"/>
      <c r="E1889" s="2"/>
      <c r="F1889" s="2"/>
      <c r="G1889" s="2"/>
      <c r="H1889" s="2"/>
      <c r="I1889" s="2"/>
      <c r="J1889" s="2"/>
      <c r="K1889" s="2"/>
      <c r="L1889" s="2"/>
      <c r="M1889" s="2"/>
      <c r="N1889" s="2"/>
    </row>
    <row r="1890" spans="2:14" s="71" customFormat="1" ht="15.75" customHeight="1" x14ac:dyDescent="0.25">
      <c r="B1890" s="2"/>
      <c r="C1890" s="62"/>
      <c r="D1890" s="111"/>
      <c r="E1890" s="2"/>
      <c r="F1890" s="2"/>
      <c r="G1890" s="2"/>
      <c r="H1890" s="2"/>
      <c r="I1890" s="2"/>
      <c r="J1890" s="2"/>
      <c r="K1890" s="2"/>
      <c r="L1890" s="2"/>
      <c r="M1890" s="2"/>
      <c r="N1890" s="2"/>
    </row>
    <row r="1891" spans="2:14" s="71" customFormat="1" ht="15.75" customHeight="1" x14ac:dyDescent="0.25">
      <c r="B1891" s="2"/>
      <c r="C1891" s="62"/>
      <c r="D1891" s="111"/>
      <c r="E1891" s="2"/>
      <c r="F1891" s="2"/>
      <c r="G1891" s="2"/>
      <c r="H1891" s="2"/>
      <c r="I1891" s="2"/>
      <c r="J1891" s="2"/>
      <c r="K1891" s="2"/>
      <c r="L1891" s="2"/>
      <c r="M1891" s="2"/>
      <c r="N1891" s="2"/>
    </row>
    <row r="1892" spans="2:14" s="71" customFormat="1" ht="15.75" customHeight="1" x14ac:dyDescent="0.25">
      <c r="B1892" s="2"/>
      <c r="C1892" s="62"/>
      <c r="D1892" s="111"/>
      <c r="E1892" s="2"/>
      <c r="F1892" s="2"/>
      <c r="G1892" s="2"/>
      <c r="H1892" s="2"/>
      <c r="I1892" s="2"/>
      <c r="J1892" s="2"/>
      <c r="K1892" s="2"/>
      <c r="L1892" s="2"/>
      <c r="M1892" s="2"/>
      <c r="N1892" s="2"/>
    </row>
    <row r="1893" spans="2:14" s="71" customFormat="1" ht="15.75" customHeight="1" x14ac:dyDescent="0.25">
      <c r="B1893" s="2"/>
      <c r="C1893" s="62"/>
      <c r="D1893" s="111"/>
      <c r="E1893" s="2"/>
      <c r="F1893" s="2"/>
      <c r="G1893" s="2"/>
      <c r="H1893" s="2"/>
      <c r="I1893" s="2"/>
      <c r="J1893" s="2"/>
      <c r="K1893" s="2"/>
      <c r="L1893" s="2"/>
      <c r="M1893" s="2"/>
      <c r="N1893" s="2"/>
    </row>
    <row r="1894" spans="2:14" s="71" customFormat="1" ht="15.75" customHeight="1" x14ac:dyDescent="0.25">
      <c r="B1894" s="2"/>
      <c r="C1894" s="62"/>
      <c r="D1894" s="111"/>
      <c r="E1894" s="2"/>
      <c r="F1894" s="2"/>
      <c r="G1894" s="2"/>
      <c r="H1894" s="2"/>
      <c r="I1894" s="2"/>
      <c r="J1894" s="2"/>
      <c r="K1894" s="2"/>
      <c r="L1894" s="2"/>
      <c r="M1894" s="2"/>
      <c r="N1894" s="2"/>
    </row>
    <row r="1895" spans="2:14" s="71" customFormat="1" ht="15.75" customHeight="1" x14ac:dyDescent="0.25">
      <c r="B1895" s="2"/>
      <c r="C1895" s="62"/>
      <c r="D1895" s="111"/>
      <c r="E1895" s="2"/>
      <c r="F1895" s="2"/>
      <c r="G1895" s="2"/>
      <c r="H1895" s="2"/>
      <c r="I1895" s="2"/>
      <c r="J1895" s="2"/>
      <c r="K1895" s="2"/>
      <c r="L1895" s="2"/>
      <c r="M1895" s="2"/>
      <c r="N1895" s="2"/>
    </row>
    <row r="1896" spans="2:14" s="71" customFormat="1" ht="15.75" customHeight="1" x14ac:dyDescent="0.25">
      <c r="B1896" s="2"/>
      <c r="C1896" s="62"/>
      <c r="D1896" s="111"/>
      <c r="E1896" s="2"/>
      <c r="F1896" s="2"/>
      <c r="G1896" s="2"/>
      <c r="H1896" s="2"/>
      <c r="I1896" s="2"/>
      <c r="J1896" s="2"/>
      <c r="K1896" s="2"/>
      <c r="L1896" s="2"/>
      <c r="M1896" s="2"/>
      <c r="N1896" s="2"/>
    </row>
    <row r="1897" spans="2:14" s="71" customFormat="1" ht="15.75" customHeight="1" x14ac:dyDescent="0.25">
      <c r="B1897" s="2"/>
      <c r="C1897" s="62"/>
      <c r="D1897" s="111"/>
      <c r="E1897" s="2"/>
      <c r="F1897" s="2"/>
      <c r="G1897" s="2"/>
      <c r="H1897" s="2"/>
      <c r="I1897" s="2"/>
      <c r="J1897" s="2"/>
      <c r="K1897" s="2"/>
      <c r="L1897" s="2"/>
      <c r="M1897" s="2"/>
      <c r="N1897" s="2"/>
    </row>
    <row r="1898" spans="2:14" s="71" customFormat="1" ht="15.75" customHeight="1" x14ac:dyDescent="0.25">
      <c r="B1898" s="2"/>
      <c r="C1898" s="62"/>
      <c r="D1898" s="111"/>
      <c r="E1898" s="2"/>
      <c r="F1898" s="2"/>
      <c r="G1898" s="2"/>
      <c r="H1898" s="2"/>
      <c r="I1898" s="2"/>
      <c r="J1898" s="2"/>
      <c r="K1898" s="2"/>
      <c r="L1898" s="2"/>
      <c r="M1898" s="2"/>
      <c r="N1898" s="2"/>
    </row>
    <row r="1899" spans="2:14" s="71" customFormat="1" ht="15.75" customHeight="1" x14ac:dyDescent="0.25">
      <c r="B1899" s="2"/>
      <c r="C1899" s="62"/>
      <c r="D1899" s="111"/>
      <c r="E1899" s="2"/>
      <c r="F1899" s="2"/>
      <c r="G1899" s="2"/>
      <c r="H1899" s="2"/>
      <c r="I1899" s="2"/>
      <c r="J1899" s="2"/>
      <c r="K1899" s="2"/>
      <c r="L1899" s="2"/>
      <c r="M1899" s="2"/>
      <c r="N1899" s="2"/>
    </row>
    <row r="1900" spans="2:14" s="71" customFormat="1" ht="15.75" customHeight="1" x14ac:dyDescent="0.25">
      <c r="B1900" s="2"/>
      <c r="C1900" s="62"/>
      <c r="D1900" s="111"/>
      <c r="E1900" s="2"/>
      <c r="F1900" s="2"/>
      <c r="G1900" s="2"/>
      <c r="H1900" s="2"/>
      <c r="I1900" s="2"/>
      <c r="J1900" s="2"/>
      <c r="K1900" s="2"/>
      <c r="L1900" s="2"/>
      <c r="M1900" s="2"/>
      <c r="N1900" s="2"/>
    </row>
    <row r="1901" spans="2:14" s="71" customFormat="1" ht="15.75" customHeight="1" x14ac:dyDescent="0.25">
      <c r="B1901" s="2"/>
      <c r="C1901" s="62"/>
      <c r="D1901" s="111"/>
      <c r="E1901" s="2"/>
      <c r="F1901" s="2"/>
      <c r="G1901" s="2"/>
      <c r="H1901" s="2"/>
      <c r="I1901" s="2"/>
      <c r="J1901" s="2"/>
      <c r="K1901" s="2"/>
      <c r="L1901" s="2"/>
      <c r="M1901" s="2"/>
      <c r="N1901" s="2"/>
    </row>
    <row r="1902" spans="2:14" s="71" customFormat="1" ht="15.75" customHeight="1" x14ac:dyDescent="0.25">
      <c r="B1902" s="2"/>
      <c r="C1902" s="62"/>
      <c r="D1902" s="111"/>
      <c r="E1902" s="2"/>
      <c r="F1902" s="2"/>
      <c r="G1902" s="2"/>
      <c r="H1902" s="2"/>
      <c r="I1902" s="2"/>
      <c r="J1902" s="2"/>
      <c r="K1902" s="2"/>
      <c r="L1902" s="2"/>
      <c r="M1902" s="2"/>
      <c r="N1902" s="2"/>
    </row>
    <row r="1903" spans="2:14" s="71" customFormat="1" ht="15.75" customHeight="1" x14ac:dyDescent="0.25">
      <c r="B1903" s="2"/>
      <c r="C1903" s="62"/>
      <c r="D1903" s="111"/>
      <c r="E1903" s="2"/>
      <c r="F1903" s="2"/>
      <c r="G1903" s="2"/>
      <c r="H1903" s="2"/>
      <c r="I1903" s="2"/>
      <c r="J1903" s="2"/>
      <c r="K1903" s="2"/>
      <c r="L1903" s="2"/>
      <c r="M1903" s="2"/>
      <c r="N1903" s="2"/>
    </row>
    <row r="1904" spans="2:14" s="71" customFormat="1" ht="15.75" customHeight="1" x14ac:dyDescent="0.25">
      <c r="B1904" s="2"/>
      <c r="C1904" s="62"/>
      <c r="D1904" s="111"/>
      <c r="E1904" s="2"/>
      <c r="F1904" s="2"/>
      <c r="G1904" s="2"/>
      <c r="H1904" s="2"/>
      <c r="I1904" s="2"/>
      <c r="J1904" s="2"/>
      <c r="K1904" s="2"/>
      <c r="L1904" s="2"/>
      <c r="M1904" s="2"/>
      <c r="N1904" s="2"/>
    </row>
    <row r="1905" spans="2:14" s="71" customFormat="1" ht="15.75" customHeight="1" x14ac:dyDescent="0.25">
      <c r="B1905" s="2"/>
      <c r="C1905" s="62"/>
      <c r="D1905" s="111"/>
      <c r="E1905" s="2"/>
      <c r="F1905" s="2"/>
      <c r="G1905" s="2"/>
      <c r="H1905" s="2"/>
      <c r="I1905" s="2"/>
      <c r="J1905" s="2"/>
      <c r="K1905" s="2"/>
      <c r="L1905" s="2"/>
      <c r="M1905" s="2"/>
      <c r="N1905" s="2"/>
    </row>
    <row r="1906" spans="2:14" s="71" customFormat="1" ht="15.75" customHeight="1" x14ac:dyDescent="0.25">
      <c r="B1906" s="2"/>
      <c r="C1906" s="62"/>
      <c r="D1906" s="111"/>
      <c r="E1906" s="2"/>
      <c r="F1906" s="2"/>
      <c r="G1906" s="2"/>
      <c r="H1906" s="2"/>
      <c r="I1906" s="2"/>
      <c r="J1906" s="2"/>
      <c r="K1906" s="2"/>
      <c r="L1906" s="2"/>
      <c r="M1906" s="2"/>
      <c r="N1906" s="2"/>
    </row>
    <row r="1907" spans="2:14" s="71" customFormat="1" ht="15.75" customHeight="1" x14ac:dyDescent="0.25">
      <c r="B1907" s="2"/>
      <c r="C1907" s="62"/>
      <c r="D1907" s="111"/>
      <c r="E1907" s="2"/>
      <c r="F1907" s="2"/>
      <c r="G1907" s="2"/>
      <c r="H1907" s="2"/>
      <c r="I1907" s="2"/>
      <c r="J1907" s="2"/>
      <c r="K1907" s="2"/>
      <c r="L1907" s="2"/>
      <c r="M1907" s="2"/>
      <c r="N1907" s="2"/>
    </row>
    <row r="1908" spans="2:14" s="71" customFormat="1" ht="15.75" customHeight="1" x14ac:dyDescent="0.25">
      <c r="B1908" s="2"/>
      <c r="C1908" s="62"/>
      <c r="D1908" s="111"/>
      <c r="E1908" s="2"/>
      <c r="F1908" s="2"/>
      <c r="G1908" s="2"/>
      <c r="H1908" s="2"/>
      <c r="I1908" s="2"/>
      <c r="J1908" s="2"/>
      <c r="K1908" s="2"/>
      <c r="L1908" s="2"/>
      <c r="M1908" s="2"/>
      <c r="N1908" s="2"/>
    </row>
    <row r="1909" spans="2:14" s="71" customFormat="1" ht="15.75" customHeight="1" x14ac:dyDescent="0.25">
      <c r="B1909" s="2"/>
      <c r="C1909" s="62"/>
      <c r="D1909" s="111"/>
      <c r="E1909" s="2"/>
      <c r="F1909" s="2"/>
      <c r="G1909" s="2"/>
      <c r="H1909" s="2"/>
      <c r="I1909" s="2"/>
      <c r="J1909" s="2"/>
      <c r="K1909" s="2"/>
      <c r="L1909" s="2"/>
      <c r="M1909" s="2"/>
      <c r="N1909" s="2"/>
    </row>
    <row r="1910" spans="2:14" s="71" customFormat="1" ht="15.75" customHeight="1" x14ac:dyDescent="0.25">
      <c r="B1910" s="2"/>
      <c r="C1910" s="62"/>
      <c r="D1910" s="111"/>
      <c r="E1910" s="2"/>
      <c r="F1910" s="2"/>
      <c r="G1910" s="2"/>
      <c r="H1910" s="2"/>
      <c r="I1910" s="2"/>
      <c r="J1910" s="2"/>
      <c r="K1910" s="2"/>
      <c r="L1910" s="2"/>
      <c r="M1910" s="2"/>
      <c r="N1910" s="2"/>
    </row>
    <row r="1911" spans="2:14" s="71" customFormat="1" ht="15.75" customHeight="1" x14ac:dyDescent="0.25">
      <c r="B1911" s="2"/>
      <c r="C1911" s="62"/>
      <c r="D1911" s="111"/>
      <c r="E1911" s="2"/>
      <c r="F1911" s="2"/>
      <c r="G1911" s="2"/>
      <c r="H1911" s="2"/>
      <c r="I1911" s="2"/>
      <c r="J1911" s="2"/>
      <c r="K1911" s="2"/>
      <c r="L1911" s="2"/>
      <c r="M1911" s="2"/>
      <c r="N1911" s="2"/>
    </row>
    <row r="1912" spans="2:14" s="71" customFormat="1" ht="15.75" customHeight="1" x14ac:dyDescent="0.25">
      <c r="B1912" s="2"/>
      <c r="C1912" s="62"/>
      <c r="D1912" s="111"/>
      <c r="E1912" s="2"/>
      <c r="F1912" s="2"/>
      <c r="G1912" s="2"/>
      <c r="H1912" s="2"/>
      <c r="I1912" s="2"/>
      <c r="J1912" s="2"/>
      <c r="K1912" s="2"/>
      <c r="L1912" s="2"/>
      <c r="M1912" s="2"/>
      <c r="N1912" s="2"/>
    </row>
    <row r="1913" spans="2:14" s="71" customFormat="1" ht="15.75" customHeight="1" x14ac:dyDescent="0.25">
      <c r="B1913" s="2"/>
      <c r="C1913" s="62"/>
      <c r="D1913" s="111"/>
      <c r="E1913" s="2"/>
      <c r="F1913" s="2"/>
      <c r="G1913" s="2"/>
      <c r="H1913" s="2"/>
      <c r="I1913" s="2"/>
      <c r="J1913" s="2"/>
      <c r="K1913" s="2"/>
      <c r="L1913" s="2"/>
      <c r="M1913" s="2"/>
      <c r="N1913" s="2"/>
    </row>
    <row r="1914" spans="2:14" s="71" customFormat="1" ht="15.75" customHeight="1" x14ac:dyDescent="0.25">
      <c r="B1914" s="2"/>
      <c r="C1914" s="62"/>
      <c r="D1914" s="111"/>
      <c r="E1914" s="2"/>
      <c r="F1914" s="2"/>
      <c r="G1914" s="2"/>
      <c r="H1914" s="2"/>
      <c r="I1914" s="2"/>
      <c r="J1914" s="2"/>
      <c r="K1914" s="2"/>
      <c r="L1914" s="2"/>
      <c r="M1914" s="2"/>
      <c r="N1914" s="2"/>
    </row>
    <row r="1915" spans="2:14" s="71" customFormat="1" ht="15.75" customHeight="1" x14ac:dyDescent="0.25">
      <c r="B1915" s="2"/>
      <c r="C1915" s="62"/>
      <c r="D1915" s="111"/>
      <c r="E1915" s="2"/>
      <c r="F1915" s="2"/>
      <c r="G1915" s="2"/>
      <c r="H1915" s="2"/>
      <c r="I1915" s="2"/>
      <c r="J1915" s="2"/>
      <c r="K1915" s="2"/>
      <c r="L1915" s="2"/>
      <c r="M1915" s="2"/>
      <c r="N1915" s="2"/>
    </row>
    <row r="1916" spans="2:14" s="71" customFormat="1" ht="15.75" customHeight="1" x14ac:dyDescent="0.25">
      <c r="B1916" s="2"/>
      <c r="C1916" s="62"/>
      <c r="D1916" s="111"/>
      <c r="E1916" s="2"/>
      <c r="F1916" s="2"/>
      <c r="G1916" s="2"/>
      <c r="H1916" s="2"/>
      <c r="I1916" s="2"/>
      <c r="J1916" s="2"/>
      <c r="K1916" s="2"/>
      <c r="L1916" s="2"/>
      <c r="M1916" s="2"/>
      <c r="N1916" s="2"/>
    </row>
    <row r="1917" spans="2:14" s="71" customFormat="1" ht="15.75" customHeight="1" x14ac:dyDescent="0.25">
      <c r="B1917" s="2"/>
      <c r="C1917" s="62"/>
      <c r="D1917" s="111"/>
      <c r="E1917" s="2"/>
      <c r="F1917" s="2"/>
      <c r="G1917" s="2"/>
      <c r="H1917" s="2"/>
      <c r="I1917" s="2"/>
      <c r="J1917" s="2"/>
      <c r="K1917" s="2"/>
      <c r="L1917" s="2"/>
      <c r="M1917" s="2"/>
      <c r="N1917" s="2"/>
    </row>
    <row r="1918" spans="2:14" s="71" customFormat="1" ht="15.75" customHeight="1" x14ac:dyDescent="0.25">
      <c r="B1918" s="2"/>
      <c r="C1918" s="62"/>
      <c r="D1918" s="111"/>
      <c r="E1918" s="2"/>
      <c r="F1918" s="2"/>
      <c r="G1918" s="2"/>
      <c r="H1918" s="2"/>
      <c r="I1918" s="2"/>
      <c r="J1918" s="2"/>
      <c r="K1918" s="2"/>
      <c r="L1918" s="2"/>
      <c r="M1918" s="2"/>
      <c r="N1918" s="2"/>
    </row>
    <row r="1919" spans="2:14" s="71" customFormat="1" ht="15.75" customHeight="1" x14ac:dyDescent="0.25">
      <c r="B1919" s="2"/>
      <c r="C1919" s="62"/>
      <c r="D1919" s="111"/>
      <c r="E1919" s="2"/>
      <c r="F1919" s="2"/>
      <c r="G1919" s="2"/>
      <c r="H1919" s="2"/>
      <c r="I1919" s="2"/>
      <c r="J1919" s="2"/>
      <c r="K1919" s="2"/>
      <c r="L1919" s="2"/>
      <c r="M1919" s="2"/>
      <c r="N1919" s="2"/>
    </row>
    <row r="1920" spans="2:14" s="71" customFormat="1" ht="15.75" customHeight="1" x14ac:dyDescent="0.25">
      <c r="B1920" s="2"/>
      <c r="C1920" s="62"/>
      <c r="D1920" s="111"/>
      <c r="E1920" s="2"/>
      <c r="F1920" s="2"/>
      <c r="G1920" s="2"/>
      <c r="H1920" s="2"/>
      <c r="I1920" s="2"/>
      <c r="J1920" s="2"/>
      <c r="K1920" s="2"/>
      <c r="L1920" s="2"/>
      <c r="M1920" s="2"/>
      <c r="N1920" s="2"/>
    </row>
    <row r="1921" spans="2:14" s="71" customFormat="1" ht="15.75" customHeight="1" x14ac:dyDescent="0.25">
      <c r="B1921" s="2"/>
      <c r="C1921" s="62"/>
      <c r="D1921" s="111"/>
      <c r="E1921" s="2"/>
      <c r="F1921" s="2"/>
      <c r="G1921" s="2"/>
      <c r="H1921" s="2"/>
      <c r="I1921" s="2"/>
      <c r="J1921" s="2"/>
      <c r="K1921" s="2"/>
      <c r="L1921" s="2"/>
      <c r="M1921" s="2"/>
      <c r="N1921" s="2"/>
    </row>
    <row r="1922" spans="2:14" s="71" customFormat="1" ht="15.75" customHeight="1" x14ac:dyDescent="0.25">
      <c r="B1922" s="2"/>
      <c r="C1922" s="62"/>
      <c r="D1922" s="111"/>
      <c r="E1922" s="2"/>
      <c r="F1922" s="2"/>
      <c r="G1922" s="2"/>
      <c r="H1922" s="2"/>
      <c r="I1922" s="2"/>
      <c r="J1922" s="2"/>
      <c r="K1922" s="2"/>
      <c r="L1922" s="2"/>
      <c r="M1922" s="2"/>
      <c r="N1922" s="2"/>
    </row>
    <row r="1923" spans="2:14" s="71" customFormat="1" ht="15.75" customHeight="1" x14ac:dyDescent="0.25">
      <c r="B1923" s="2"/>
      <c r="C1923" s="62"/>
      <c r="D1923" s="111"/>
      <c r="E1923" s="2"/>
      <c r="F1923" s="2"/>
      <c r="G1923" s="2"/>
      <c r="H1923" s="2"/>
      <c r="I1923" s="2"/>
      <c r="J1923" s="2"/>
      <c r="K1923" s="2"/>
      <c r="L1923" s="2"/>
      <c r="M1923" s="2"/>
      <c r="N1923" s="2"/>
    </row>
    <row r="1924" spans="2:14" s="71" customFormat="1" ht="15.75" customHeight="1" x14ac:dyDescent="0.25">
      <c r="B1924" s="2"/>
      <c r="C1924" s="62"/>
      <c r="D1924" s="111"/>
      <c r="E1924" s="2"/>
      <c r="F1924" s="2"/>
      <c r="G1924" s="2"/>
      <c r="H1924" s="2"/>
      <c r="I1924" s="2"/>
      <c r="J1924" s="2"/>
      <c r="K1924" s="2"/>
      <c r="L1924" s="2"/>
      <c r="M1924" s="2"/>
      <c r="N1924" s="2"/>
    </row>
    <row r="1925" spans="2:14" s="71" customFormat="1" ht="15.75" customHeight="1" x14ac:dyDescent="0.25">
      <c r="B1925" s="2"/>
      <c r="C1925" s="62"/>
      <c r="D1925" s="111"/>
      <c r="E1925" s="2"/>
      <c r="F1925" s="2"/>
      <c r="G1925" s="2"/>
      <c r="H1925" s="2"/>
      <c r="I1925" s="2"/>
      <c r="J1925" s="2"/>
      <c r="K1925" s="2"/>
      <c r="L1925" s="2"/>
      <c r="M1925" s="2"/>
      <c r="N1925" s="2"/>
    </row>
    <row r="1926" spans="2:14" s="71" customFormat="1" ht="15.75" customHeight="1" x14ac:dyDescent="0.25">
      <c r="B1926" s="2"/>
      <c r="C1926" s="62"/>
      <c r="D1926" s="111"/>
      <c r="E1926" s="2"/>
      <c r="F1926" s="2"/>
      <c r="G1926" s="2"/>
      <c r="H1926" s="2"/>
      <c r="I1926" s="2"/>
      <c r="J1926" s="2"/>
      <c r="K1926" s="2"/>
      <c r="L1926" s="2"/>
      <c r="M1926" s="2"/>
      <c r="N1926" s="2"/>
    </row>
    <row r="1927" spans="2:14" s="71" customFormat="1" ht="15.75" customHeight="1" x14ac:dyDescent="0.25">
      <c r="B1927" s="2"/>
      <c r="C1927" s="62"/>
      <c r="D1927" s="111"/>
      <c r="E1927" s="2"/>
      <c r="F1927" s="2"/>
      <c r="G1927" s="2"/>
      <c r="H1927" s="2"/>
      <c r="I1927" s="2"/>
      <c r="J1927" s="2"/>
      <c r="K1927" s="2"/>
      <c r="L1927" s="2"/>
      <c r="M1927" s="2"/>
      <c r="N1927" s="2"/>
    </row>
    <row r="1928" spans="2:14" s="71" customFormat="1" ht="15.75" customHeight="1" x14ac:dyDescent="0.25">
      <c r="B1928" s="2"/>
      <c r="C1928" s="62"/>
      <c r="D1928" s="111"/>
      <c r="E1928" s="2"/>
      <c r="F1928" s="2"/>
      <c r="G1928" s="2"/>
      <c r="H1928" s="2"/>
      <c r="I1928" s="2"/>
      <c r="J1928" s="2"/>
      <c r="K1928" s="2"/>
      <c r="L1928" s="2"/>
      <c r="M1928" s="2"/>
      <c r="N1928" s="2"/>
    </row>
    <row r="1929" spans="2:14" s="71" customFormat="1" ht="15.75" customHeight="1" x14ac:dyDescent="0.25">
      <c r="B1929" s="2"/>
      <c r="C1929" s="62"/>
      <c r="D1929" s="111"/>
      <c r="E1929" s="2"/>
      <c r="F1929" s="2"/>
      <c r="G1929" s="2"/>
      <c r="H1929" s="2"/>
      <c r="I1929" s="2"/>
      <c r="J1929" s="2"/>
      <c r="K1929" s="2"/>
      <c r="L1929" s="2"/>
      <c r="M1929" s="2"/>
      <c r="N1929" s="2"/>
    </row>
    <row r="1930" spans="2:14" s="71" customFormat="1" ht="15.75" customHeight="1" x14ac:dyDescent="0.25">
      <c r="B1930" s="2"/>
      <c r="C1930" s="62"/>
      <c r="D1930" s="111"/>
      <c r="E1930" s="2"/>
      <c r="F1930" s="2"/>
      <c r="G1930" s="2"/>
      <c r="H1930" s="2"/>
      <c r="I1930" s="2"/>
      <c r="J1930" s="2"/>
      <c r="K1930" s="2"/>
      <c r="L1930" s="2"/>
      <c r="M1930" s="2"/>
      <c r="N1930" s="2"/>
    </row>
    <row r="1931" spans="2:14" s="71" customFormat="1" ht="15.75" customHeight="1" x14ac:dyDescent="0.25">
      <c r="B1931" s="2"/>
      <c r="C1931" s="62"/>
      <c r="D1931" s="111"/>
      <c r="E1931" s="2"/>
      <c r="F1931" s="2"/>
      <c r="G1931" s="2"/>
      <c r="H1931" s="2"/>
      <c r="I1931" s="2"/>
      <c r="J1931" s="2"/>
      <c r="K1931" s="2"/>
      <c r="L1931" s="2"/>
      <c r="M1931" s="2"/>
      <c r="N1931" s="2"/>
    </row>
    <row r="1932" spans="2:14" s="71" customFormat="1" ht="15.75" customHeight="1" x14ac:dyDescent="0.25">
      <c r="B1932" s="2"/>
      <c r="C1932" s="62"/>
      <c r="D1932" s="111"/>
      <c r="E1932" s="2"/>
      <c r="F1932" s="2"/>
      <c r="G1932" s="2"/>
      <c r="H1932" s="2"/>
      <c r="I1932" s="2"/>
      <c r="J1932" s="2"/>
      <c r="K1932" s="2"/>
      <c r="L1932" s="2"/>
      <c r="M1932" s="2"/>
      <c r="N1932" s="2"/>
    </row>
    <row r="1933" spans="2:14" s="71" customFormat="1" ht="15.75" customHeight="1" x14ac:dyDescent="0.25">
      <c r="B1933" s="2"/>
      <c r="C1933" s="62"/>
      <c r="D1933" s="111"/>
      <c r="E1933" s="2"/>
      <c r="F1933" s="2"/>
      <c r="G1933" s="2"/>
      <c r="H1933" s="2"/>
      <c r="I1933" s="2"/>
      <c r="J1933" s="2"/>
      <c r="K1933" s="2"/>
      <c r="L1933" s="2"/>
      <c r="M1933" s="2"/>
      <c r="N1933" s="2"/>
    </row>
    <row r="1934" spans="2:14" s="71" customFormat="1" ht="15.75" customHeight="1" x14ac:dyDescent="0.25">
      <c r="B1934" s="2"/>
      <c r="C1934" s="62"/>
      <c r="D1934" s="111"/>
      <c r="E1934" s="2"/>
      <c r="F1934" s="2"/>
      <c r="G1934" s="2"/>
      <c r="H1934" s="2"/>
      <c r="I1934" s="2"/>
      <c r="J1934" s="2"/>
      <c r="K1934" s="2"/>
      <c r="L1934" s="2"/>
      <c r="M1934" s="2"/>
      <c r="N1934" s="2"/>
    </row>
    <row r="1935" spans="2:14" s="71" customFormat="1" ht="15.75" customHeight="1" x14ac:dyDescent="0.25">
      <c r="B1935" s="2"/>
      <c r="C1935" s="62"/>
      <c r="D1935" s="111"/>
      <c r="E1935" s="2"/>
      <c r="F1935" s="2"/>
      <c r="G1935" s="2"/>
      <c r="H1935" s="2"/>
      <c r="I1935" s="2"/>
      <c r="J1935" s="2"/>
      <c r="K1935" s="2"/>
      <c r="L1935" s="2"/>
      <c r="M1935" s="2"/>
      <c r="N1935" s="2"/>
    </row>
    <row r="1936" spans="2:14" s="71" customFormat="1" ht="15.75" customHeight="1" x14ac:dyDescent="0.25">
      <c r="B1936" s="2"/>
      <c r="C1936" s="62"/>
      <c r="D1936" s="111"/>
      <c r="E1936" s="2"/>
      <c r="F1936" s="2"/>
      <c r="G1936" s="2"/>
      <c r="H1936" s="2"/>
      <c r="I1936" s="2"/>
      <c r="J1936" s="2"/>
      <c r="K1936" s="2"/>
      <c r="L1936" s="2"/>
      <c r="M1936" s="2"/>
      <c r="N1936" s="2"/>
    </row>
    <row r="1937" spans="2:14" s="71" customFormat="1" ht="15.75" customHeight="1" x14ac:dyDescent="0.25">
      <c r="B1937" s="2"/>
      <c r="C1937" s="62"/>
      <c r="D1937" s="111"/>
      <c r="E1937" s="2"/>
      <c r="F1937" s="2"/>
      <c r="G1937" s="2"/>
      <c r="H1937" s="2"/>
      <c r="I1937" s="2"/>
      <c r="J1937" s="2"/>
      <c r="K1937" s="2"/>
      <c r="L1937" s="2"/>
      <c r="M1937" s="2"/>
      <c r="N1937" s="2"/>
    </row>
    <row r="1938" spans="2:14" s="71" customFormat="1" ht="15.75" customHeight="1" x14ac:dyDescent="0.25">
      <c r="B1938" s="2"/>
      <c r="C1938" s="62"/>
      <c r="D1938" s="111"/>
      <c r="E1938" s="2"/>
      <c r="F1938" s="2"/>
      <c r="G1938" s="2"/>
      <c r="H1938" s="2"/>
      <c r="I1938" s="2"/>
      <c r="J1938" s="2"/>
      <c r="K1938" s="2"/>
      <c r="L1938" s="2"/>
      <c r="M1938" s="2"/>
      <c r="N1938" s="2"/>
    </row>
    <row r="1939" spans="2:14" s="71" customFormat="1" ht="15.75" customHeight="1" x14ac:dyDescent="0.25">
      <c r="B1939" s="2"/>
      <c r="C1939" s="62"/>
      <c r="D1939" s="111"/>
      <c r="E1939" s="2"/>
      <c r="F1939" s="2"/>
      <c r="G1939" s="2"/>
      <c r="H1939" s="2"/>
      <c r="I1939" s="2"/>
      <c r="J1939" s="2"/>
      <c r="K1939" s="2"/>
      <c r="L1939" s="2"/>
      <c r="M1939" s="2"/>
      <c r="N1939" s="2"/>
    </row>
    <row r="1940" spans="2:14" s="71" customFormat="1" ht="15.75" customHeight="1" x14ac:dyDescent="0.25">
      <c r="B1940" s="2"/>
      <c r="C1940" s="62"/>
      <c r="D1940" s="111"/>
      <c r="E1940" s="2"/>
      <c r="F1940" s="2"/>
      <c r="G1940" s="2"/>
      <c r="H1940" s="2"/>
      <c r="I1940" s="2"/>
      <c r="J1940" s="2"/>
      <c r="K1940" s="2"/>
      <c r="L1940" s="2"/>
      <c r="M1940" s="2"/>
      <c r="N1940" s="2"/>
    </row>
    <row r="1941" spans="2:14" s="71" customFormat="1" ht="15.75" customHeight="1" x14ac:dyDescent="0.25">
      <c r="B1941" s="2"/>
      <c r="C1941" s="62"/>
      <c r="D1941" s="111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2:14" s="71" customFormat="1" ht="15.75" customHeight="1" x14ac:dyDescent="0.25">
      <c r="B1942" s="2"/>
      <c r="C1942" s="62"/>
      <c r="D1942" s="111"/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2:14" s="71" customFormat="1" ht="15.75" customHeight="1" x14ac:dyDescent="0.25">
      <c r="B1943" s="2"/>
      <c r="C1943" s="62"/>
      <c r="D1943" s="111"/>
      <c r="E1943" s="2"/>
      <c r="F1943" s="2"/>
      <c r="G1943" s="2"/>
      <c r="H1943" s="2"/>
      <c r="I1943" s="2"/>
      <c r="J1943" s="2"/>
      <c r="K1943" s="2"/>
      <c r="L1943" s="2"/>
      <c r="M1943" s="2"/>
      <c r="N1943" s="2"/>
    </row>
    <row r="1944" spans="2:14" s="71" customFormat="1" ht="15.75" customHeight="1" x14ac:dyDescent="0.25">
      <c r="B1944" s="2"/>
      <c r="C1944" s="62"/>
      <c r="D1944" s="111"/>
      <c r="E1944" s="2"/>
      <c r="F1944" s="2"/>
      <c r="G1944" s="2"/>
      <c r="H1944" s="2"/>
      <c r="I1944" s="2"/>
      <c r="J1944" s="2"/>
      <c r="K1944" s="2"/>
      <c r="L1944" s="2"/>
      <c r="M1944" s="2"/>
      <c r="N1944" s="2"/>
    </row>
    <row r="1945" spans="2:14" s="71" customFormat="1" ht="15.75" customHeight="1" x14ac:dyDescent="0.25">
      <c r="B1945" s="2"/>
      <c r="C1945" s="62"/>
      <c r="D1945" s="111"/>
      <c r="E1945" s="2"/>
      <c r="F1945" s="2"/>
      <c r="G1945" s="2"/>
      <c r="H1945" s="2"/>
      <c r="I1945" s="2"/>
      <c r="J1945" s="2"/>
      <c r="K1945" s="2"/>
      <c r="L1945" s="2"/>
      <c r="M1945" s="2"/>
      <c r="N1945" s="2"/>
    </row>
    <row r="1946" spans="2:14" s="71" customFormat="1" ht="15.75" customHeight="1" x14ac:dyDescent="0.25">
      <c r="B1946" s="2"/>
      <c r="C1946" s="62"/>
      <c r="D1946" s="111"/>
      <c r="E1946" s="2"/>
      <c r="F1946" s="2"/>
      <c r="G1946" s="2"/>
      <c r="H1946" s="2"/>
      <c r="I1946" s="2"/>
      <c r="J1946" s="2"/>
      <c r="K1946" s="2"/>
      <c r="L1946" s="2"/>
      <c r="M1946" s="2"/>
      <c r="N1946" s="2"/>
    </row>
    <row r="1947" spans="2:14" s="71" customFormat="1" ht="15.75" customHeight="1" x14ac:dyDescent="0.25">
      <c r="B1947" s="2"/>
      <c r="C1947" s="62"/>
      <c r="D1947" s="111"/>
      <c r="E1947" s="2"/>
      <c r="F1947" s="2"/>
      <c r="G1947" s="2"/>
      <c r="H1947" s="2"/>
      <c r="I1947" s="2"/>
      <c r="J1947" s="2"/>
      <c r="K1947" s="2"/>
      <c r="L1947" s="2"/>
      <c r="M1947" s="2"/>
      <c r="N1947" s="2"/>
    </row>
    <row r="1948" spans="2:14" s="71" customFormat="1" ht="15.75" customHeight="1" x14ac:dyDescent="0.25">
      <c r="B1948" s="2"/>
      <c r="C1948" s="62"/>
      <c r="D1948" s="111"/>
      <c r="E1948" s="2"/>
      <c r="F1948" s="2"/>
      <c r="G1948" s="2"/>
      <c r="H1948" s="2"/>
      <c r="I1948" s="2"/>
      <c r="J1948" s="2"/>
      <c r="K1948" s="2"/>
      <c r="L1948" s="2"/>
      <c r="M1948" s="2"/>
      <c r="N1948" s="2"/>
    </row>
    <row r="1949" spans="2:14" s="71" customFormat="1" ht="15.75" customHeight="1" x14ac:dyDescent="0.25">
      <c r="B1949" s="2"/>
      <c r="C1949" s="62"/>
      <c r="D1949" s="111"/>
      <c r="E1949" s="2"/>
      <c r="F1949" s="2"/>
      <c r="G1949" s="2"/>
      <c r="H1949" s="2"/>
      <c r="I1949" s="2"/>
      <c r="J1949" s="2"/>
      <c r="K1949" s="2"/>
      <c r="L1949" s="2"/>
      <c r="M1949" s="2"/>
      <c r="N1949" s="2"/>
    </row>
    <row r="1950" spans="2:14" s="71" customFormat="1" ht="15.75" customHeight="1" x14ac:dyDescent="0.25">
      <c r="B1950" s="2"/>
      <c r="C1950" s="62"/>
      <c r="D1950" s="111"/>
      <c r="E1950" s="2"/>
      <c r="F1950" s="2"/>
      <c r="G1950" s="2"/>
      <c r="H1950" s="2"/>
      <c r="I1950" s="2"/>
      <c r="J1950" s="2"/>
      <c r="K1950" s="2"/>
      <c r="L1950" s="2"/>
      <c r="M1950" s="2"/>
      <c r="N1950" s="2"/>
    </row>
    <row r="1951" spans="2:14" s="71" customFormat="1" ht="15.75" customHeight="1" x14ac:dyDescent="0.25">
      <c r="B1951" s="2"/>
      <c r="C1951" s="62"/>
      <c r="D1951" s="111"/>
      <c r="E1951" s="2"/>
      <c r="F1951" s="2"/>
      <c r="G1951" s="2"/>
      <c r="H1951" s="2"/>
      <c r="I1951" s="2"/>
      <c r="J1951" s="2"/>
      <c r="K1951" s="2"/>
      <c r="L1951" s="2"/>
      <c r="M1951" s="2"/>
      <c r="N1951" s="2"/>
    </row>
    <row r="1952" spans="2:14" s="71" customFormat="1" ht="15.75" customHeight="1" x14ac:dyDescent="0.25">
      <c r="B1952" s="2"/>
      <c r="C1952" s="62"/>
      <c r="D1952" s="111"/>
      <c r="E1952" s="2"/>
      <c r="F1952" s="2"/>
      <c r="G1952" s="2"/>
      <c r="H1952" s="2"/>
      <c r="I1952" s="2"/>
      <c r="J1952" s="2"/>
      <c r="K1952" s="2"/>
      <c r="L1952" s="2"/>
      <c r="M1952" s="2"/>
      <c r="N1952" s="2"/>
    </row>
    <row r="1953" spans="2:14" s="71" customFormat="1" ht="15.75" customHeight="1" x14ac:dyDescent="0.25">
      <c r="B1953" s="2"/>
      <c r="C1953" s="62"/>
      <c r="D1953" s="111"/>
      <c r="E1953" s="2"/>
      <c r="F1953" s="2"/>
      <c r="G1953" s="2"/>
      <c r="H1953" s="2"/>
      <c r="I1953" s="2"/>
      <c r="J1953" s="2"/>
      <c r="K1953" s="2"/>
      <c r="L1953" s="2"/>
      <c r="M1953" s="2"/>
      <c r="N1953" s="2"/>
    </row>
    <row r="1954" spans="2:14" s="71" customFormat="1" ht="15.75" customHeight="1" x14ac:dyDescent="0.25">
      <c r="B1954" s="2"/>
      <c r="C1954" s="62"/>
      <c r="D1954" s="111"/>
      <c r="E1954" s="2"/>
      <c r="F1954" s="2"/>
      <c r="G1954" s="2"/>
      <c r="H1954" s="2"/>
      <c r="I1954" s="2"/>
      <c r="J1954" s="2"/>
      <c r="K1954" s="2"/>
      <c r="L1954" s="2"/>
      <c r="M1954" s="2"/>
      <c r="N1954" s="2"/>
    </row>
    <row r="1955" spans="2:14" s="71" customFormat="1" ht="15.75" customHeight="1" x14ac:dyDescent="0.25">
      <c r="B1955" s="2"/>
      <c r="C1955" s="62"/>
      <c r="D1955" s="111"/>
      <c r="E1955" s="2"/>
      <c r="F1955" s="2"/>
      <c r="G1955" s="2"/>
      <c r="H1955" s="2"/>
      <c r="I1955" s="2"/>
      <c r="J1955" s="2"/>
      <c r="K1955" s="2"/>
      <c r="L1955" s="2"/>
      <c r="M1955" s="2"/>
      <c r="N1955" s="2"/>
    </row>
    <row r="1956" spans="2:14" s="71" customFormat="1" ht="15.75" customHeight="1" x14ac:dyDescent="0.25">
      <c r="B1956" s="2"/>
      <c r="C1956" s="62"/>
      <c r="D1956" s="111"/>
      <c r="E1956" s="2"/>
      <c r="F1956" s="2"/>
      <c r="G1956" s="2"/>
      <c r="H1956" s="2"/>
      <c r="I1956" s="2"/>
      <c r="J1956" s="2"/>
      <c r="K1956" s="2"/>
      <c r="L1956" s="2"/>
      <c r="M1956" s="2"/>
      <c r="N1956" s="2"/>
    </row>
    <row r="1957" spans="2:14" s="71" customFormat="1" ht="15.75" customHeight="1" x14ac:dyDescent="0.25">
      <c r="B1957" s="2"/>
      <c r="C1957" s="62"/>
      <c r="D1957" s="111"/>
      <c r="E1957" s="2"/>
      <c r="F1957" s="2"/>
      <c r="G1957" s="2"/>
      <c r="H1957" s="2"/>
      <c r="I1957" s="2"/>
      <c r="J1957" s="2"/>
      <c r="K1957" s="2"/>
      <c r="L1957" s="2"/>
      <c r="M1957" s="2"/>
      <c r="N1957" s="2"/>
    </row>
    <row r="1958" spans="2:14" s="71" customFormat="1" ht="15.75" customHeight="1" x14ac:dyDescent="0.25">
      <c r="B1958" s="2"/>
      <c r="C1958" s="62"/>
      <c r="D1958" s="111"/>
      <c r="E1958" s="2"/>
      <c r="F1958" s="2"/>
      <c r="G1958" s="2"/>
      <c r="H1958" s="2"/>
      <c r="I1958" s="2"/>
      <c r="J1958" s="2"/>
      <c r="K1958" s="2"/>
      <c r="L1958" s="2"/>
      <c r="M1958" s="2"/>
      <c r="N1958" s="2"/>
    </row>
    <row r="1959" spans="2:14" s="71" customFormat="1" ht="15.75" customHeight="1" x14ac:dyDescent="0.25">
      <c r="B1959" s="2"/>
      <c r="C1959" s="62"/>
      <c r="D1959" s="111"/>
      <c r="E1959" s="2"/>
      <c r="F1959" s="2"/>
      <c r="G1959" s="2"/>
      <c r="H1959" s="2"/>
      <c r="I1959" s="2"/>
      <c r="J1959" s="2"/>
      <c r="K1959" s="2"/>
      <c r="L1959" s="2"/>
      <c r="M1959" s="2"/>
      <c r="N1959" s="2"/>
    </row>
    <row r="1960" spans="2:14" s="71" customFormat="1" ht="15.75" customHeight="1" x14ac:dyDescent="0.25">
      <c r="B1960" s="2"/>
      <c r="C1960" s="62"/>
      <c r="D1960" s="111"/>
      <c r="E1960" s="2"/>
      <c r="F1960" s="2"/>
      <c r="G1960" s="2"/>
      <c r="H1960" s="2"/>
      <c r="I1960" s="2"/>
      <c r="J1960" s="2"/>
      <c r="K1960" s="2"/>
      <c r="L1960" s="2"/>
      <c r="M1960" s="2"/>
      <c r="N1960" s="2"/>
    </row>
    <row r="1961" spans="2:14" s="71" customFormat="1" ht="15.75" customHeight="1" x14ac:dyDescent="0.25">
      <c r="B1961" s="2"/>
      <c r="C1961" s="62"/>
      <c r="D1961" s="111"/>
      <c r="E1961" s="2"/>
      <c r="F1961" s="2"/>
      <c r="G1961" s="2"/>
      <c r="H1961" s="2"/>
      <c r="I1961" s="2"/>
      <c r="J1961" s="2"/>
      <c r="K1961" s="2"/>
      <c r="L1961" s="2"/>
      <c r="M1961" s="2"/>
      <c r="N1961" s="2"/>
    </row>
    <row r="1962" spans="2:14" s="71" customFormat="1" ht="15.75" customHeight="1" x14ac:dyDescent="0.25">
      <c r="B1962" s="2"/>
      <c r="C1962" s="62"/>
      <c r="D1962" s="111"/>
      <c r="E1962" s="2"/>
      <c r="F1962" s="2"/>
      <c r="G1962" s="2"/>
      <c r="H1962" s="2"/>
      <c r="I1962" s="2"/>
      <c r="J1962" s="2"/>
      <c r="K1962" s="2"/>
      <c r="L1962" s="2"/>
      <c r="M1962" s="2"/>
      <c r="N1962" s="2"/>
    </row>
    <row r="1963" spans="2:14" s="71" customFormat="1" ht="15.75" customHeight="1" x14ac:dyDescent="0.25">
      <c r="B1963" s="2"/>
      <c r="C1963" s="62"/>
      <c r="D1963" s="111"/>
      <c r="E1963" s="2"/>
      <c r="F1963" s="2"/>
      <c r="G1963" s="2"/>
      <c r="H1963" s="2"/>
      <c r="I1963" s="2"/>
      <c r="J1963" s="2"/>
      <c r="K1963" s="2"/>
      <c r="L1963" s="2"/>
      <c r="M1963" s="2"/>
      <c r="N1963" s="2"/>
    </row>
    <row r="1964" spans="2:14" s="71" customFormat="1" ht="15.75" customHeight="1" x14ac:dyDescent="0.25">
      <c r="B1964" s="2"/>
      <c r="C1964" s="62"/>
      <c r="D1964" s="111"/>
      <c r="E1964" s="2"/>
      <c r="F1964" s="2"/>
      <c r="G1964" s="2"/>
      <c r="H1964" s="2"/>
      <c r="I1964" s="2"/>
      <c r="J1964" s="2"/>
      <c r="K1964" s="2"/>
      <c r="L1964" s="2"/>
      <c r="M1964" s="2"/>
      <c r="N1964" s="2"/>
    </row>
    <row r="1965" spans="2:14" s="71" customFormat="1" ht="15.75" customHeight="1" x14ac:dyDescent="0.25">
      <c r="B1965" s="2"/>
      <c r="C1965" s="62"/>
      <c r="D1965" s="111"/>
      <c r="E1965" s="2"/>
      <c r="F1965" s="2"/>
      <c r="G1965" s="2"/>
      <c r="H1965" s="2"/>
      <c r="I1965" s="2"/>
      <c r="J1965" s="2"/>
      <c r="K1965" s="2"/>
      <c r="L1965" s="2"/>
      <c r="M1965" s="2"/>
      <c r="N1965" s="2"/>
    </row>
    <row r="1966" spans="2:14" s="71" customFormat="1" ht="15.75" customHeight="1" x14ac:dyDescent="0.25">
      <c r="B1966" s="2"/>
      <c r="C1966" s="62"/>
      <c r="D1966" s="111"/>
      <c r="E1966" s="2"/>
      <c r="F1966" s="2"/>
      <c r="G1966" s="2"/>
      <c r="H1966" s="2"/>
      <c r="I1966" s="2"/>
      <c r="J1966" s="2"/>
      <c r="K1966" s="2"/>
      <c r="L1966" s="2"/>
      <c r="M1966" s="2"/>
      <c r="N1966" s="2"/>
    </row>
    <row r="1967" spans="2:14" s="71" customFormat="1" ht="15.75" customHeight="1" x14ac:dyDescent="0.25">
      <c r="B1967" s="2"/>
      <c r="C1967" s="62"/>
      <c r="D1967" s="111"/>
      <c r="E1967" s="2"/>
      <c r="F1967" s="2"/>
      <c r="G1967" s="2"/>
      <c r="H1967" s="2"/>
      <c r="I1967" s="2"/>
      <c r="J1967" s="2"/>
      <c r="K1967" s="2"/>
      <c r="L1967" s="2"/>
      <c r="M1967" s="2"/>
      <c r="N1967" s="2"/>
    </row>
    <row r="1968" spans="2:14" s="71" customFormat="1" ht="15.75" customHeight="1" x14ac:dyDescent="0.25">
      <c r="B1968" s="2"/>
      <c r="C1968" s="62"/>
      <c r="D1968" s="111"/>
      <c r="E1968" s="2"/>
      <c r="F1968" s="2"/>
      <c r="G1968" s="2"/>
      <c r="H1968" s="2"/>
      <c r="I1968" s="2"/>
      <c r="J1968" s="2"/>
      <c r="K1968" s="2"/>
      <c r="L1968" s="2"/>
      <c r="M1968" s="2"/>
      <c r="N1968" s="2"/>
    </row>
    <row r="1969" spans="2:14" s="71" customFormat="1" ht="15.75" customHeight="1" x14ac:dyDescent="0.25">
      <c r="B1969" s="2"/>
      <c r="C1969" s="62"/>
      <c r="D1969" s="111"/>
      <c r="E1969" s="2"/>
      <c r="F1969" s="2"/>
      <c r="G1969" s="2"/>
      <c r="H1969" s="2"/>
      <c r="I1969" s="2"/>
      <c r="J1969" s="2"/>
      <c r="K1969" s="2"/>
      <c r="L1969" s="2"/>
      <c r="M1969" s="2"/>
      <c r="N1969" s="2"/>
    </row>
    <row r="1970" spans="2:14" s="71" customFormat="1" ht="15.75" customHeight="1" x14ac:dyDescent="0.25">
      <c r="B1970" s="2"/>
      <c r="C1970" s="62"/>
      <c r="D1970" s="111"/>
      <c r="E1970" s="2"/>
      <c r="F1970" s="2"/>
      <c r="G1970" s="2"/>
      <c r="H1970" s="2"/>
      <c r="I1970" s="2"/>
      <c r="J1970" s="2"/>
      <c r="K1970" s="2"/>
      <c r="L1970" s="2"/>
      <c r="M1970" s="2"/>
      <c r="N1970" s="2"/>
    </row>
    <row r="1971" spans="2:14" s="71" customFormat="1" ht="15.75" customHeight="1" x14ac:dyDescent="0.25">
      <c r="B1971" s="2"/>
      <c r="C1971" s="62"/>
      <c r="D1971" s="111"/>
      <c r="E1971" s="2"/>
      <c r="F1971" s="2"/>
      <c r="G1971" s="2"/>
      <c r="H1971" s="2"/>
      <c r="I1971" s="2"/>
      <c r="J1971" s="2"/>
      <c r="K1971" s="2"/>
      <c r="L1971" s="2"/>
      <c r="M1971" s="2"/>
      <c r="N1971" s="2"/>
    </row>
    <row r="1972" spans="2:14" s="71" customFormat="1" ht="15.75" customHeight="1" x14ac:dyDescent="0.25">
      <c r="B1972" s="2"/>
      <c r="C1972" s="62"/>
      <c r="D1972" s="111"/>
      <c r="E1972" s="2"/>
      <c r="F1972" s="2"/>
      <c r="G1972" s="2"/>
      <c r="H1972" s="2"/>
      <c r="I1972" s="2"/>
      <c r="J1972" s="2"/>
      <c r="K1972" s="2"/>
      <c r="L1972" s="2"/>
      <c r="M1972" s="2"/>
      <c r="N1972" s="2"/>
    </row>
    <row r="1973" spans="2:14" s="71" customFormat="1" ht="15.75" customHeight="1" x14ac:dyDescent="0.25">
      <c r="B1973" s="2"/>
      <c r="C1973" s="62"/>
      <c r="D1973" s="111"/>
      <c r="E1973" s="2"/>
      <c r="F1973" s="2"/>
      <c r="G1973" s="2"/>
      <c r="H1973" s="2"/>
      <c r="I1973" s="2"/>
      <c r="J1973" s="2"/>
      <c r="K1973" s="2"/>
      <c r="L1973" s="2"/>
      <c r="M1973" s="2"/>
      <c r="N1973" s="2"/>
    </row>
    <row r="1974" spans="2:14" s="71" customFormat="1" ht="15.75" customHeight="1" x14ac:dyDescent="0.25">
      <c r="B1974" s="2"/>
      <c r="C1974" s="62"/>
      <c r="D1974" s="111"/>
      <c r="E1974" s="2"/>
      <c r="F1974" s="2"/>
      <c r="G1974" s="2"/>
      <c r="H1974" s="2"/>
      <c r="I1974" s="2"/>
      <c r="J1974" s="2"/>
      <c r="K1974" s="2"/>
      <c r="L1974" s="2"/>
      <c r="M1974" s="2"/>
      <c r="N1974" s="2"/>
    </row>
    <row r="1975" spans="2:14" s="71" customFormat="1" ht="15.75" customHeight="1" x14ac:dyDescent="0.25">
      <c r="B1975" s="2"/>
      <c r="C1975" s="62"/>
      <c r="D1975" s="111"/>
      <c r="E1975" s="2"/>
      <c r="F1975" s="2"/>
      <c r="G1975" s="2"/>
      <c r="H1975" s="2"/>
      <c r="I1975" s="2"/>
      <c r="J1975" s="2"/>
      <c r="K1975" s="2"/>
      <c r="L1975" s="2"/>
      <c r="M1975" s="2"/>
      <c r="N1975" s="2"/>
    </row>
    <row r="1976" spans="2:14" s="71" customFormat="1" ht="15.75" customHeight="1" x14ac:dyDescent="0.25">
      <c r="B1976" s="2"/>
      <c r="C1976" s="62"/>
      <c r="D1976" s="111"/>
      <c r="E1976" s="2"/>
      <c r="F1976" s="2"/>
      <c r="G1976" s="2"/>
      <c r="H1976" s="2"/>
      <c r="I1976" s="2"/>
      <c r="J1976" s="2"/>
      <c r="K1976" s="2"/>
      <c r="L1976" s="2"/>
      <c r="M1976" s="2"/>
      <c r="N1976" s="2"/>
    </row>
    <row r="1977" spans="2:14" s="71" customFormat="1" ht="15.75" customHeight="1" x14ac:dyDescent="0.25">
      <c r="B1977" s="2"/>
      <c r="C1977" s="62"/>
      <c r="D1977" s="111"/>
      <c r="E1977" s="2"/>
      <c r="F1977" s="2"/>
      <c r="G1977" s="2"/>
      <c r="H1977" s="2"/>
      <c r="I1977" s="2"/>
      <c r="J1977" s="2"/>
      <c r="K1977" s="2"/>
      <c r="L1977" s="2"/>
      <c r="M1977" s="2"/>
      <c r="N1977" s="2"/>
    </row>
    <row r="1978" spans="2:14" s="71" customFormat="1" ht="15.75" customHeight="1" x14ac:dyDescent="0.25">
      <c r="B1978" s="2"/>
      <c r="C1978" s="62"/>
      <c r="D1978" s="111"/>
      <c r="E1978" s="2"/>
      <c r="F1978" s="2"/>
      <c r="G1978" s="2"/>
      <c r="H1978" s="2"/>
      <c r="I1978" s="2"/>
      <c r="J1978" s="2"/>
      <c r="K1978" s="2"/>
      <c r="L1978" s="2"/>
      <c r="M1978" s="2"/>
      <c r="N1978" s="2"/>
    </row>
    <row r="1979" spans="2:14" s="71" customFormat="1" ht="15.75" customHeight="1" x14ac:dyDescent="0.25">
      <c r="B1979" s="2"/>
      <c r="C1979" s="62"/>
      <c r="D1979" s="111"/>
      <c r="E1979" s="2"/>
      <c r="F1979" s="2"/>
      <c r="G1979" s="2"/>
      <c r="H1979" s="2"/>
      <c r="I1979" s="2"/>
      <c r="J1979" s="2"/>
      <c r="K1979" s="2"/>
      <c r="L1979" s="2"/>
      <c r="M1979" s="2"/>
      <c r="N1979" s="2"/>
    </row>
    <row r="1980" spans="2:14" s="71" customFormat="1" ht="15.75" customHeight="1" x14ac:dyDescent="0.25">
      <c r="B1980" s="2"/>
      <c r="C1980" s="62"/>
      <c r="D1980" s="111"/>
      <c r="E1980" s="2"/>
      <c r="F1980" s="2"/>
      <c r="G1980" s="2"/>
      <c r="H1980" s="2"/>
      <c r="I1980" s="2"/>
      <c r="J1980" s="2"/>
      <c r="K1980" s="2"/>
      <c r="L1980" s="2"/>
      <c r="M1980" s="2"/>
      <c r="N1980" s="2"/>
    </row>
    <row r="1981" spans="2:14" s="71" customFormat="1" ht="15.75" customHeight="1" x14ac:dyDescent="0.25">
      <c r="B1981" s="2"/>
      <c r="C1981" s="62"/>
      <c r="D1981" s="111"/>
      <c r="E1981" s="2"/>
      <c r="F1981" s="2"/>
      <c r="G1981" s="2"/>
      <c r="H1981" s="2"/>
      <c r="I1981" s="2"/>
      <c r="J1981" s="2"/>
      <c r="K1981" s="2"/>
      <c r="L1981" s="2"/>
      <c r="M1981" s="2"/>
      <c r="N1981" s="2"/>
    </row>
    <row r="1982" spans="2:14" s="71" customFormat="1" ht="15.75" customHeight="1" x14ac:dyDescent="0.25">
      <c r="B1982" s="2"/>
      <c r="C1982" s="62"/>
      <c r="D1982" s="111"/>
      <c r="E1982" s="2"/>
      <c r="F1982" s="2"/>
      <c r="G1982" s="2"/>
      <c r="H1982" s="2"/>
      <c r="I1982" s="2"/>
      <c r="J1982" s="2"/>
      <c r="K1982" s="2"/>
      <c r="L1982" s="2"/>
      <c r="M1982" s="2"/>
      <c r="N1982" s="2"/>
    </row>
    <row r="1983" spans="2:14" s="71" customFormat="1" ht="15.75" customHeight="1" x14ac:dyDescent="0.25">
      <c r="B1983" s="2"/>
      <c r="C1983" s="62"/>
      <c r="D1983" s="111"/>
      <c r="E1983" s="2"/>
      <c r="F1983" s="2"/>
      <c r="G1983" s="2"/>
      <c r="H1983" s="2"/>
      <c r="I1983" s="2"/>
      <c r="J1983" s="2"/>
      <c r="K1983" s="2"/>
      <c r="L1983" s="2"/>
      <c r="M1983" s="2"/>
      <c r="N1983" s="2"/>
    </row>
    <row r="1984" spans="2:14" s="71" customFormat="1" ht="15.75" customHeight="1" x14ac:dyDescent="0.25">
      <c r="B1984" s="2"/>
      <c r="C1984" s="62"/>
      <c r="D1984" s="111"/>
      <c r="E1984" s="2"/>
      <c r="F1984" s="2"/>
      <c r="G1984" s="2"/>
      <c r="H1984" s="2"/>
      <c r="I1984" s="2"/>
      <c r="J1984" s="2"/>
      <c r="K1984" s="2"/>
      <c r="L1984" s="2"/>
      <c r="M1984" s="2"/>
      <c r="N1984" s="2"/>
    </row>
    <row r="1985" spans="2:14" s="71" customFormat="1" ht="15.75" customHeight="1" x14ac:dyDescent="0.25">
      <c r="B1985" s="2"/>
      <c r="C1985" s="62"/>
      <c r="D1985" s="111"/>
      <c r="E1985" s="2"/>
      <c r="F1985" s="2"/>
      <c r="G1985" s="2"/>
      <c r="H1985" s="2"/>
      <c r="I1985" s="2"/>
      <c r="J1985" s="2"/>
      <c r="K1985" s="2"/>
      <c r="L1985" s="2"/>
      <c r="M1985" s="2"/>
      <c r="N1985" s="2"/>
    </row>
    <row r="1986" spans="2:14" s="71" customFormat="1" ht="15.75" customHeight="1" x14ac:dyDescent="0.25">
      <c r="B1986" s="2"/>
      <c r="C1986" s="62"/>
      <c r="D1986" s="111"/>
      <c r="E1986" s="2"/>
      <c r="F1986" s="2"/>
      <c r="G1986" s="2"/>
      <c r="H1986" s="2"/>
      <c r="I1986" s="2"/>
      <c r="J1986" s="2"/>
      <c r="K1986" s="2"/>
      <c r="L1986" s="2"/>
      <c r="M1986" s="2"/>
      <c r="N1986" s="2"/>
    </row>
    <row r="1987" spans="2:14" s="71" customFormat="1" ht="15.75" customHeight="1" x14ac:dyDescent="0.25">
      <c r="B1987" s="2"/>
      <c r="C1987" s="62"/>
      <c r="D1987" s="111"/>
      <c r="E1987" s="2"/>
      <c r="F1987" s="2"/>
      <c r="G1987" s="2"/>
      <c r="H1987" s="2"/>
      <c r="I1987" s="2"/>
      <c r="J1987" s="2"/>
      <c r="K1987" s="2"/>
      <c r="L1987" s="2"/>
      <c r="M1987" s="2"/>
      <c r="N1987" s="2"/>
    </row>
    <row r="1988" spans="2:14" s="71" customFormat="1" ht="15.75" customHeight="1" x14ac:dyDescent="0.25">
      <c r="B1988" s="2"/>
      <c r="C1988" s="62"/>
      <c r="D1988" s="111"/>
      <c r="E1988" s="2"/>
      <c r="F1988" s="2"/>
      <c r="G1988" s="2"/>
      <c r="H1988" s="2"/>
      <c r="I1988" s="2"/>
      <c r="J1988" s="2"/>
      <c r="K1988" s="2"/>
      <c r="L1988" s="2"/>
      <c r="M1988" s="2"/>
      <c r="N1988" s="2"/>
    </row>
    <row r="1989" spans="2:14" s="71" customFormat="1" ht="15.75" customHeight="1" x14ac:dyDescent="0.25">
      <c r="B1989" s="2"/>
      <c r="C1989" s="62"/>
      <c r="D1989" s="111"/>
      <c r="E1989" s="2"/>
      <c r="F1989" s="2"/>
      <c r="G1989" s="2"/>
      <c r="H1989" s="2"/>
      <c r="I1989" s="2"/>
      <c r="J1989" s="2"/>
      <c r="K1989" s="2"/>
      <c r="L1989" s="2"/>
      <c r="M1989" s="2"/>
      <c r="N1989" s="2"/>
    </row>
    <row r="1990" spans="2:14" s="71" customFormat="1" ht="15.75" customHeight="1" x14ac:dyDescent="0.25">
      <c r="B1990" s="2"/>
      <c r="C1990" s="62"/>
      <c r="D1990" s="111"/>
      <c r="E1990" s="2"/>
      <c r="F1990" s="2"/>
      <c r="G1990" s="2"/>
      <c r="H1990" s="2"/>
      <c r="I1990" s="2"/>
      <c r="J1990" s="2"/>
      <c r="K1990" s="2"/>
      <c r="L1990" s="2"/>
      <c r="M1990" s="2"/>
      <c r="N1990" s="2"/>
    </row>
    <row r="1991" spans="2:14" s="71" customFormat="1" ht="15.75" customHeight="1" x14ac:dyDescent="0.25">
      <c r="B1991" s="2"/>
      <c r="C1991" s="62"/>
      <c r="D1991" s="111"/>
      <c r="E1991" s="2"/>
      <c r="F1991" s="2"/>
      <c r="G1991" s="2"/>
      <c r="H1991" s="2"/>
      <c r="I1991" s="2"/>
      <c r="J1991" s="2"/>
      <c r="K1991" s="2"/>
      <c r="L1991" s="2"/>
      <c r="M1991" s="2"/>
      <c r="N1991" s="2"/>
    </row>
    <row r="1992" spans="2:14" s="71" customFormat="1" ht="15.75" customHeight="1" x14ac:dyDescent="0.25">
      <c r="B1992" s="2"/>
      <c r="C1992" s="62"/>
      <c r="D1992" s="111"/>
      <c r="E1992" s="2"/>
      <c r="F1992" s="2"/>
      <c r="G1992" s="2"/>
      <c r="H1992" s="2"/>
      <c r="I1992" s="2"/>
      <c r="J1992" s="2"/>
      <c r="K1992" s="2"/>
      <c r="L1992" s="2"/>
      <c r="M1992" s="2"/>
      <c r="N1992" s="2"/>
    </row>
    <row r="1993" spans="2:14" s="71" customFormat="1" ht="15.75" customHeight="1" x14ac:dyDescent="0.25">
      <c r="B1993" s="2"/>
      <c r="C1993" s="62"/>
      <c r="D1993" s="111"/>
      <c r="E1993" s="2"/>
      <c r="F1993" s="2"/>
      <c r="G1993" s="2"/>
      <c r="H1993" s="2"/>
      <c r="I1993" s="2"/>
      <c r="J1993" s="2"/>
      <c r="K1993" s="2"/>
      <c r="L1993" s="2"/>
      <c r="M1993" s="2"/>
      <c r="N1993" s="2"/>
    </row>
    <row r="1994" spans="2:14" s="71" customFormat="1" ht="15.75" customHeight="1" x14ac:dyDescent="0.25">
      <c r="B1994" s="2"/>
      <c r="C1994" s="62"/>
      <c r="D1994" s="111"/>
      <c r="E1994" s="2"/>
      <c r="F1994" s="2"/>
      <c r="G1994" s="2"/>
      <c r="H1994" s="2"/>
      <c r="I1994" s="2"/>
      <c r="J1994" s="2"/>
      <c r="K1994" s="2"/>
      <c r="L1994" s="2"/>
      <c r="M1994" s="2"/>
      <c r="N1994" s="2"/>
    </row>
    <row r="1995" spans="2:14" s="71" customFormat="1" ht="15.75" customHeight="1" x14ac:dyDescent="0.25">
      <c r="B1995" s="2"/>
      <c r="C1995" s="62"/>
      <c r="D1995" s="111"/>
      <c r="E1995" s="2"/>
      <c r="F1995" s="2"/>
      <c r="G1995" s="2"/>
      <c r="H1995" s="2"/>
      <c r="I1995" s="2"/>
      <c r="J1995" s="2"/>
      <c r="K1995" s="2"/>
      <c r="L1995" s="2"/>
      <c r="M1995" s="2"/>
      <c r="N1995" s="2"/>
    </row>
    <row r="1996" spans="2:14" s="71" customFormat="1" ht="15.75" customHeight="1" x14ac:dyDescent="0.25">
      <c r="B1996" s="2"/>
      <c r="C1996" s="62"/>
      <c r="D1996" s="111"/>
      <c r="E1996" s="2"/>
      <c r="F1996" s="2"/>
      <c r="G1996" s="2"/>
      <c r="H1996" s="2"/>
      <c r="I1996" s="2"/>
      <c r="J1996" s="2"/>
      <c r="K1996" s="2"/>
      <c r="L1996" s="2"/>
      <c r="M1996" s="2"/>
      <c r="N1996" s="2"/>
    </row>
    <row r="1997" spans="2:14" s="71" customFormat="1" ht="15.75" customHeight="1" x14ac:dyDescent="0.25">
      <c r="B1997" s="2"/>
      <c r="C1997" s="62"/>
      <c r="D1997" s="111"/>
      <c r="E1997" s="2"/>
      <c r="F1997" s="2"/>
      <c r="G1997" s="2"/>
      <c r="H1997" s="2"/>
      <c r="I1997" s="2"/>
      <c r="J1997" s="2"/>
      <c r="K1997" s="2"/>
      <c r="L1997" s="2"/>
      <c r="M1997" s="2"/>
      <c r="N1997" s="2"/>
    </row>
    <row r="1998" spans="2:14" s="71" customFormat="1" ht="15.75" customHeight="1" x14ac:dyDescent="0.25">
      <c r="B1998" s="2"/>
      <c r="C1998" s="62"/>
      <c r="D1998" s="111"/>
      <c r="E1998" s="2"/>
      <c r="F1998" s="2"/>
      <c r="G1998" s="2"/>
      <c r="H1998" s="2"/>
      <c r="I1998" s="2"/>
      <c r="J1998" s="2"/>
      <c r="K1998" s="2"/>
      <c r="L1998" s="2"/>
      <c r="M1998" s="2"/>
      <c r="N1998" s="2"/>
    </row>
    <row r="1999" spans="2:14" s="71" customFormat="1" ht="15.75" customHeight="1" x14ac:dyDescent="0.25">
      <c r="B1999" s="2"/>
      <c r="C1999" s="62"/>
      <c r="D1999" s="111"/>
      <c r="E1999" s="2"/>
      <c r="F1999" s="2"/>
      <c r="G1999" s="2"/>
      <c r="H1999" s="2"/>
      <c r="I1999" s="2"/>
      <c r="J1999" s="2"/>
      <c r="K1999" s="2"/>
      <c r="L1999" s="2"/>
      <c r="M1999" s="2"/>
      <c r="N1999" s="2"/>
    </row>
    <row r="2000" spans="2:14" s="71" customFormat="1" ht="15.75" customHeight="1" x14ac:dyDescent="0.25">
      <c r="B2000" s="2"/>
      <c r="C2000" s="62"/>
      <c r="D2000" s="111"/>
      <c r="E2000" s="2"/>
      <c r="F2000" s="2"/>
      <c r="G2000" s="2"/>
      <c r="H2000" s="2"/>
      <c r="I2000" s="2"/>
      <c r="J2000" s="2"/>
      <c r="K2000" s="2"/>
      <c r="L2000" s="2"/>
      <c r="M2000" s="2"/>
      <c r="N2000" s="2"/>
    </row>
    <row r="2001" spans="2:14" s="71" customFormat="1" ht="15.75" customHeight="1" x14ac:dyDescent="0.25">
      <c r="B2001" s="2"/>
      <c r="C2001" s="62"/>
      <c r="D2001" s="111"/>
      <c r="E2001" s="2"/>
      <c r="F2001" s="2"/>
      <c r="G2001" s="2"/>
      <c r="H2001" s="2"/>
      <c r="I2001" s="2"/>
      <c r="J2001" s="2"/>
      <c r="K2001" s="2"/>
      <c r="L2001" s="2"/>
      <c r="M2001" s="2"/>
      <c r="N2001" s="2"/>
    </row>
    <row r="2002" spans="2:14" s="71" customFormat="1" ht="15.75" customHeight="1" x14ac:dyDescent="0.25">
      <c r="B2002" s="2"/>
      <c r="C2002" s="62"/>
      <c r="D2002" s="111"/>
      <c r="E2002" s="2"/>
      <c r="F2002" s="2"/>
      <c r="G2002" s="2"/>
      <c r="H2002" s="2"/>
      <c r="I2002" s="2"/>
      <c r="J2002" s="2"/>
      <c r="K2002" s="2"/>
      <c r="L2002" s="2"/>
      <c r="M2002" s="2"/>
      <c r="N2002" s="2"/>
    </row>
    <row r="2003" spans="2:14" s="71" customFormat="1" ht="15.75" customHeight="1" x14ac:dyDescent="0.25">
      <c r="B2003" s="2"/>
      <c r="C2003" s="62"/>
      <c r="D2003" s="111"/>
      <c r="E2003" s="2"/>
      <c r="F2003" s="2"/>
      <c r="G2003" s="2"/>
      <c r="H2003" s="2"/>
      <c r="I2003" s="2"/>
      <c r="J2003" s="2"/>
      <c r="K2003" s="2"/>
      <c r="L2003" s="2"/>
      <c r="M2003" s="2"/>
      <c r="N2003" s="2"/>
    </row>
    <row r="2004" spans="2:14" s="71" customFormat="1" ht="15.75" customHeight="1" x14ac:dyDescent="0.25">
      <c r="B2004" s="2"/>
      <c r="C2004" s="62"/>
      <c r="D2004" s="111"/>
      <c r="E2004" s="2"/>
      <c r="F2004" s="2"/>
      <c r="G2004" s="2"/>
      <c r="H2004" s="2"/>
      <c r="I2004" s="2"/>
      <c r="J2004" s="2"/>
      <c r="K2004" s="2"/>
      <c r="L2004" s="2"/>
      <c r="M2004" s="2"/>
      <c r="N2004" s="2"/>
    </row>
    <row r="2005" spans="2:14" s="71" customFormat="1" ht="15.75" customHeight="1" x14ac:dyDescent="0.25">
      <c r="B2005" s="2"/>
      <c r="C2005" s="62"/>
      <c r="D2005" s="111"/>
      <c r="E2005" s="2"/>
      <c r="F2005" s="2"/>
      <c r="G2005" s="2"/>
      <c r="H2005" s="2"/>
      <c r="I2005" s="2"/>
      <c r="J2005" s="2"/>
      <c r="K2005" s="2"/>
      <c r="L2005" s="2"/>
      <c r="M2005" s="2"/>
      <c r="N2005" s="2"/>
    </row>
    <row r="2006" spans="2:14" s="71" customFormat="1" ht="15.75" customHeight="1" x14ac:dyDescent="0.25">
      <c r="B2006" s="2"/>
      <c r="C2006" s="62"/>
      <c r="D2006" s="111"/>
      <c r="E2006" s="2"/>
      <c r="F2006" s="2"/>
      <c r="G2006" s="2"/>
      <c r="H2006" s="2"/>
      <c r="I2006" s="2"/>
      <c r="J2006" s="2"/>
      <c r="K2006" s="2"/>
      <c r="L2006" s="2"/>
      <c r="M2006" s="2"/>
      <c r="N2006" s="2"/>
    </row>
    <row r="2007" spans="2:14" s="71" customFormat="1" ht="15.75" customHeight="1" x14ac:dyDescent="0.25">
      <c r="B2007" s="2"/>
      <c r="C2007" s="62"/>
      <c r="D2007" s="111"/>
      <c r="E2007" s="2"/>
      <c r="F2007" s="2"/>
      <c r="G2007" s="2"/>
      <c r="H2007" s="2"/>
      <c r="I2007" s="2"/>
      <c r="J2007" s="2"/>
      <c r="K2007" s="2"/>
      <c r="L2007" s="2"/>
      <c r="M2007" s="2"/>
      <c r="N2007" s="2"/>
    </row>
    <row r="2008" spans="2:14" s="71" customFormat="1" ht="15.75" customHeight="1" x14ac:dyDescent="0.25">
      <c r="B2008" s="2"/>
      <c r="C2008" s="62"/>
      <c r="D2008" s="111"/>
      <c r="E2008" s="2"/>
      <c r="F2008" s="2"/>
      <c r="G2008" s="2"/>
      <c r="H2008" s="2"/>
      <c r="I2008" s="2"/>
      <c r="J2008" s="2"/>
      <c r="K2008" s="2"/>
      <c r="L2008" s="2"/>
      <c r="M2008" s="2"/>
      <c r="N2008" s="2"/>
    </row>
    <row r="2009" spans="2:14" s="71" customFormat="1" ht="15.75" customHeight="1" x14ac:dyDescent="0.25">
      <c r="B2009" s="2"/>
      <c r="C2009" s="62"/>
      <c r="D2009" s="111"/>
      <c r="E2009" s="2"/>
      <c r="F2009" s="2"/>
      <c r="G2009" s="2"/>
      <c r="H2009" s="2"/>
      <c r="I2009" s="2"/>
      <c r="J2009" s="2"/>
      <c r="K2009" s="2"/>
      <c r="L2009" s="2"/>
      <c r="M2009" s="2"/>
      <c r="N2009" s="2"/>
    </row>
    <row r="2010" spans="2:14" s="71" customFormat="1" ht="15.75" customHeight="1" x14ac:dyDescent="0.25">
      <c r="B2010" s="2"/>
      <c r="C2010" s="62"/>
      <c r="D2010" s="111"/>
      <c r="E2010" s="2"/>
      <c r="F2010" s="2"/>
      <c r="G2010" s="2"/>
      <c r="H2010" s="2"/>
      <c r="I2010" s="2"/>
      <c r="J2010" s="2"/>
      <c r="K2010" s="2"/>
      <c r="L2010" s="2"/>
      <c r="M2010" s="2"/>
      <c r="N2010" s="2"/>
    </row>
    <row r="2011" spans="2:14" s="71" customFormat="1" ht="15.75" customHeight="1" x14ac:dyDescent="0.25">
      <c r="B2011" s="2"/>
      <c r="C2011" s="62"/>
      <c r="D2011" s="111"/>
      <c r="E2011" s="2"/>
      <c r="F2011" s="2"/>
      <c r="G2011" s="2"/>
      <c r="H2011" s="2"/>
      <c r="I2011" s="2"/>
      <c r="J2011" s="2"/>
      <c r="K2011" s="2"/>
      <c r="L2011" s="2"/>
      <c r="M2011" s="2"/>
      <c r="N2011" s="2"/>
    </row>
    <row r="2012" spans="2:14" s="71" customFormat="1" ht="15.75" customHeight="1" x14ac:dyDescent="0.25">
      <c r="B2012" s="2"/>
      <c r="C2012" s="62"/>
      <c r="D2012" s="111"/>
      <c r="E2012" s="2"/>
      <c r="F2012" s="2"/>
      <c r="G2012" s="2"/>
      <c r="H2012" s="2"/>
      <c r="I2012" s="2"/>
      <c r="J2012" s="2"/>
      <c r="K2012" s="2"/>
      <c r="L2012" s="2"/>
      <c r="M2012" s="2"/>
      <c r="N2012" s="2"/>
    </row>
    <row r="2013" spans="2:14" s="71" customFormat="1" ht="15.75" customHeight="1" x14ac:dyDescent="0.25">
      <c r="B2013" s="2"/>
      <c r="C2013" s="62"/>
      <c r="D2013" s="111"/>
      <c r="E2013" s="2"/>
      <c r="F2013" s="2"/>
      <c r="G2013" s="2"/>
      <c r="H2013" s="2"/>
      <c r="I2013" s="2"/>
      <c r="J2013" s="2"/>
      <c r="K2013" s="2"/>
      <c r="L2013" s="2"/>
      <c r="M2013" s="2"/>
      <c r="N2013" s="2"/>
    </row>
    <row r="2014" spans="2:14" s="71" customFormat="1" ht="15.75" customHeight="1" x14ac:dyDescent="0.25">
      <c r="B2014" s="2"/>
      <c r="C2014" s="62"/>
      <c r="D2014" s="111"/>
      <c r="E2014" s="2"/>
      <c r="F2014" s="2"/>
      <c r="G2014" s="2"/>
      <c r="H2014" s="2"/>
      <c r="I2014" s="2"/>
      <c r="J2014" s="2"/>
      <c r="K2014" s="2"/>
      <c r="L2014" s="2"/>
      <c r="M2014" s="2"/>
      <c r="N2014" s="2"/>
    </row>
    <row r="2015" spans="2:14" s="71" customFormat="1" ht="15.75" customHeight="1" x14ac:dyDescent="0.25">
      <c r="B2015" s="2"/>
      <c r="C2015" s="62"/>
      <c r="D2015" s="111"/>
      <c r="E2015" s="2"/>
      <c r="F2015" s="2"/>
      <c r="G2015" s="2"/>
      <c r="H2015" s="2"/>
      <c r="I2015" s="2"/>
      <c r="J2015" s="2"/>
      <c r="K2015" s="2"/>
      <c r="L2015" s="2"/>
      <c r="M2015" s="2"/>
      <c r="N2015" s="2"/>
    </row>
    <row r="2016" spans="2:14" s="71" customFormat="1" ht="15.75" customHeight="1" x14ac:dyDescent="0.25">
      <c r="B2016" s="2"/>
      <c r="C2016" s="62"/>
      <c r="D2016" s="111"/>
      <c r="E2016" s="2"/>
      <c r="F2016" s="2"/>
      <c r="G2016" s="2"/>
      <c r="H2016" s="2"/>
      <c r="I2016" s="2"/>
      <c r="J2016" s="2"/>
      <c r="K2016" s="2"/>
      <c r="L2016" s="2"/>
      <c r="M2016" s="2"/>
      <c r="N2016" s="2"/>
    </row>
    <row r="2017" spans="2:14" s="71" customFormat="1" ht="15.75" customHeight="1" x14ac:dyDescent="0.25">
      <c r="B2017" s="2"/>
      <c r="C2017" s="62"/>
      <c r="D2017" s="111"/>
      <c r="E2017" s="2"/>
      <c r="F2017" s="2"/>
      <c r="G2017" s="2"/>
      <c r="H2017" s="2"/>
      <c r="I2017" s="2"/>
      <c r="J2017" s="2"/>
      <c r="K2017" s="2"/>
      <c r="L2017" s="2"/>
      <c r="M2017" s="2"/>
      <c r="N2017" s="2"/>
    </row>
    <row r="2018" spans="2:14" s="71" customFormat="1" ht="15.75" customHeight="1" x14ac:dyDescent="0.25">
      <c r="B2018" s="2"/>
      <c r="C2018" s="62"/>
      <c r="D2018" s="111"/>
      <c r="E2018" s="2"/>
      <c r="F2018" s="2"/>
      <c r="G2018" s="2"/>
      <c r="H2018" s="2"/>
      <c r="I2018" s="2"/>
      <c r="J2018" s="2"/>
      <c r="K2018" s="2"/>
      <c r="L2018" s="2"/>
      <c r="M2018" s="2"/>
      <c r="N2018" s="2"/>
    </row>
    <row r="2019" spans="2:14" s="71" customFormat="1" ht="15.75" customHeight="1" x14ac:dyDescent="0.25">
      <c r="B2019" s="2"/>
      <c r="C2019" s="62"/>
      <c r="D2019" s="111"/>
      <c r="E2019" s="2"/>
      <c r="F2019" s="2"/>
      <c r="G2019" s="2"/>
      <c r="H2019" s="2"/>
      <c r="I2019" s="2"/>
      <c r="J2019" s="2"/>
      <c r="K2019" s="2"/>
      <c r="L2019" s="2"/>
      <c r="M2019" s="2"/>
      <c r="N2019" s="2"/>
    </row>
    <row r="2020" spans="2:14" s="71" customFormat="1" ht="15.75" customHeight="1" x14ac:dyDescent="0.25">
      <c r="B2020" s="2"/>
      <c r="C2020" s="62"/>
      <c r="D2020" s="111"/>
      <c r="E2020" s="2"/>
      <c r="F2020" s="2"/>
      <c r="G2020" s="2"/>
      <c r="H2020" s="2"/>
      <c r="I2020" s="2"/>
      <c r="J2020" s="2"/>
      <c r="K2020" s="2"/>
      <c r="L2020" s="2"/>
      <c r="M2020" s="2"/>
      <c r="N2020" s="2"/>
    </row>
    <row r="2021" spans="2:14" s="71" customFormat="1" ht="15.75" customHeight="1" x14ac:dyDescent="0.25">
      <c r="B2021" s="2"/>
      <c r="C2021" s="62"/>
      <c r="D2021" s="111"/>
      <c r="E2021" s="2"/>
      <c r="F2021" s="2"/>
      <c r="G2021" s="2"/>
      <c r="H2021" s="2"/>
      <c r="I2021" s="2"/>
      <c r="J2021" s="2"/>
      <c r="K2021" s="2"/>
      <c r="L2021" s="2"/>
      <c r="M2021" s="2"/>
      <c r="N2021" s="2"/>
    </row>
    <row r="2022" spans="2:14" s="71" customFormat="1" ht="15.75" customHeight="1" x14ac:dyDescent="0.25">
      <c r="B2022" s="2"/>
      <c r="C2022" s="62"/>
      <c r="D2022" s="111"/>
      <c r="E2022" s="2"/>
      <c r="F2022" s="2"/>
      <c r="G2022" s="2"/>
      <c r="H2022" s="2"/>
      <c r="I2022" s="2"/>
      <c r="J2022" s="2"/>
      <c r="K2022" s="2"/>
      <c r="L2022" s="2"/>
      <c r="M2022" s="2"/>
      <c r="N2022" s="2"/>
    </row>
    <row r="2023" spans="2:14" s="71" customFormat="1" ht="15.75" customHeight="1" x14ac:dyDescent="0.25">
      <c r="B2023" s="2"/>
      <c r="C2023" s="62"/>
      <c r="D2023" s="111"/>
      <c r="E2023" s="2"/>
      <c r="F2023" s="2"/>
      <c r="G2023" s="2"/>
      <c r="H2023" s="2"/>
      <c r="I2023" s="2"/>
      <c r="J2023" s="2"/>
      <c r="K2023" s="2"/>
      <c r="L2023" s="2"/>
      <c r="M2023" s="2"/>
      <c r="N2023" s="2"/>
    </row>
    <row r="2024" spans="2:14" s="71" customFormat="1" ht="15.75" customHeight="1" x14ac:dyDescent="0.25">
      <c r="B2024" s="2"/>
      <c r="C2024" s="62"/>
      <c r="D2024" s="111"/>
      <c r="E2024" s="2"/>
      <c r="F2024" s="2"/>
      <c r="G2024" s="2"/>
      <c r="H2024" s="2"/>
      <c r="I2024" s="2"/>
      <c r="J2024" s="2"/>
      <c r="K2024" s="2"/>
      <c r="L2024" s="2"/>
      <c r="M2024" s="2"/>
      <c r="N2024" s="2"/>
    </row>
    <row r="2025" spans="2:14" s="71" customFormat="1" ht="15.75" customHeight="1" x14ac:dyDescent="0.25">
      <c r="B2025" s="2"/>
      <c r="C2025" s="62"/>
      <c r="D2025" s="111"/>
      <c r="E2025" s="2"/>
      <c r="F2025" s="2"/>
      <c r="G2025" s="2"/>
      <c r="H2025" s="2"/>
      <c r="I2025" s="2"/>
      <c r="J2025" s="2"/>
      <c r="K2025" s="2"/>
      <c r="L2025" s="2"/>
      <c r="M2025" s="2"/>
      <c r="N2025" s="2"/>
    </row>
    <row r="2026" spans="2:14" s="71" customFormat="1" ht="15.75" customHeight="1" x14ac:dyDescent="0.25">
      <c r="B2026" s="2"/>
      <c r="C2026" s="62"/>
      <c r="D2026" s="111"/>
      <c r="E2026" s="2"/>
      <c r="F2026" s="2"/>
      <c r="G2026" s="2"/>
      <c r="H2026" s="2"/>
      <c r="I2026" s="2"/>
      <c r="J2026" s="2"/>
      <c r="K2026" s="2"/>
      <c r="L2026" s="2"/>
      <c r="M2026" s="2"/>
      <c r="N2026" s="2"/>
    </row>
    <row r="2027" spans="2:14" s="71" customFormat="1" ht="15.75" customHeight="1" x14ac:dyDescent="0.25">
      <c r="B2027" s="2"/>
      <c r="C2027" s="62"/>
      <c r="D2027" s="111"/>
      <c r="E2027" s="2"/>
      <c r="F2027" s="2"/>
      <c r="G2027" s="2"/>
      <c r="H2027" s="2"/>
      <c r="I2027" s="2"/>
      <c r="J2027" s="2"/>
      <c r="K2027" s="2"/>
      <c r="L2027" s="2"/>
      <c r="M2027" s="2"/>
      <c r="N2027" s="2"/>
    </row>
    <row r="2028" spans="2:14" s="71" customFormat="1" ht="15.75" customHeight="1" x14ac:dyDescent="0.25">
      <c r="B2028" s="2"/>
      <c r="C2028" s="62"/>
      <c r="D2028" s="111"/>
      <c r="E2028" s="2"/>
      <c r="F2028" s="2"/>
      <c r="G2028" s="2"/>
      <c r="H2028" s="2"/>
      <c r="I2028" s="2"/>
      <c r="J2028" s="2"/>
      <c r="K2028" s="2"/>
      <c r="L2028" s="2"/>
      <c r="M2028" s="2"/>
      <c r="N2028" s="2"/>
    </row>
    <row r="2029" spans="2:14" s="71" customFormat="1" ht="15.75" customHeight="1" x14ac:dyDescent="0.25">
      <c r="B2029" s="2"/>
      <c r="C2029" s="62"/>
      <c r="D2029" s="111"/>
      <c r="E2029" s="2"/>
      <c r="F2029" s="2"/>
      <c r="G2029" s="2"/>
      <c r="H2029" s="2"/>
      <c r="I2029" s="2"/>
      <c r="J2029" s="2"/>
      <c r="K2029" s="2"/>
      <c r="L2029" s="2"/>
      <c r="M2029" s="2"/>
      <c r="N2029" s="2"/>
    </row>
    <row r="2030" spans="2:14" s="71" customFormat="1" ht="15.75" customHeight="1" x14ac:dyDescent="0.25">
      <c r="B2030" s="2"/>
      <c r="C2030" s="62"/>
      <c r="D2030" s="111"/>
      <c r="E2030" s="2"/>
      <c r="F2030" s="2"/>
      <c r="G2030" s="2"/>
      <c r="H2030" s="2"/>
      <c r="I2030" s="2"/>
      <c r="J2030" s="2"/>
      <c r="K2030" s="2"/>
      <c r="L2030" s="2"/>
      <c r="M2030" s="2"/>
      <c r="N2030" s="2"/>
    </row>
    <row r="2031" spans="2:14" s="71" customFormat="1" ht="15.75" customHeight="1" x14ac:dyDescent="0.25">
      <c r="B2031" s="2"/>
      <c r="C2031" s="62"/>
      <c r="D2031" s="111"/>
      <c r="E2031" s="2"/>
      <c r="F2031" s="2"/>
      <c r="G2031" s="2"/>
      <c r="H2031" s="2"/>
      <c r="I2031" s="2"/>
      <c r="J2031" s="2"/>
      <c r="K2031" s="2"/>
      <c r="L2031" s="2"/>
      <c r="M2031" s="2"/>
      <c r="N2031" s="2"/>
    </row>
    <row r="2032" spans="2:14" s="71" customFormat="1" ht="15.75" customHeight="1" x14ac:dyDescent="0.25">
      <c r="B2032" s="2"/>
      <c r="C2032" s="62"/>
      <c r="D2032" s="111"/>
      <c r="E2032" s="2"/>
      <c r="F2032" s="2"/>
      <c r="G2032" s="2"/>
      <c r="H2032" s="2"/>
      <c r="I2032" s="2"/>
      <c r="J2032" s="2"/>
      <c r="K2032" s="2"/>
      <c r="L2032" s="2"/>
      <c r="M2032" s="2"/>
      <c r="N2032" s="2"/>
    </row>
    <row r="2033" spans="2:14" s="71" customFormat="1" ht="15.75" customHeight="1" x14ac:dyDescent="0.25">
      <c r="B2033" s="2"/>
      <c r="C2033" s="62"/>
      <c r="D2033" s="111"/>
      <c r="E2033" s="2"/>
      <c r="F2033" s="2"/>
      <c r="G2033" s="2"/>
      <c r="H2033" s="2"/>
      <c r="I2033" s="2"/>
      <c r="J2033" s="2"/>
      <c r="K2033" s="2"/>
      <c r="L2033" s="2"/>
      <c r="M2033" s="2"/>
      <c r="N2033" s="2"/>
    </row>
    <row r="2034" spans="2:14" s="71" customFormat="1" ht="15.75" customHeight="1" x14ac:dyDescent="0.25">
      <c r="B2034" s="2"/>
      <c r="C2034" s="62"/>
      <c r="D2034" s="111"/>
      <c r="E2034" s="2"/>
      <c r="F2034" s="2"/>
      <c r="G2034" s="2"/>
      <c r="H2034" s="2"/>
      <c r="I2034" s="2"/>
      <c r="J2034" s="2"/>
      <c r="K2034" s="2"/>
      <c r="L2034" s="2"/>
      <c r="M2034" s="2"/>
      <c r="N2034" s="2"/>
    </row>
    <row r="2035" spans="2:14" s="71" customFormat="1" ht="15.75" customHeight="1" x14ac:dyDescent="0.25">
      <c r="B2035" s="2"/>
      <c r="C2035" s="62"/>
      <c r="D2035" s="111"/>
      <c r="E2035" s="2"/>
      <c r="F2035" s="2"/>
      <c r="G2035" s="2"/>
      <c r="H2035" s="2"/>
      <c r="I2035" s="2"/>
      <c r="J2035" s="2"/>
      <c r="K2035" s="2"/>
      <c r="L2035" s="2"/>
      <c r="M2035" s="2"/>
      <c r="N2035" s="2"/>
    </row>
    <row r="2036" spans="2:14" s="71" customFormat="1" ht="15.75" customHeight="1" x14ac:dyDescent="0.25">
      <c r="B2036" s="2"/>
      <c r="C2036" s="62"/>
      <c r="D2036" s="111"/>
      <c r="E2036" s="2"/>
      <c r="F2036" s="2"/>
      <c r="G2036" s="2"/>
      <c r="H2036" s="2"/>
      <c r="I2036" s="2"/>
      <c r="J2036" s="2"/>
      <c r="K2036" s="2"/>
      <c r="L2036" s="2"/>
      <c r="M2036" s="2"/>
      <c r="N2036" s="2"/>
    </row>
    <row r="2037" spans="2:14" s="71" customFormat="1" ht="15.75" customHeight="1" x14ac:dyDescent="0.25">
      <c r="B2037" s="2"/>
      <c r="C2037" s="62"/>
      <c r="D2037" s="111"/>
      <c r="E2037" s="2"/>
      <c r="F2037" s="2"/>
      <c r="G2037" s="2"/>
      <c r="H2037" s="2"/>
      <c r="I2037" s="2"/>
      <c r="J2037" s="2"/>
      <c r="K2037" s="2"/>
      <c r="L2037" s="2"/>
      <c r="M2037" s="2"/>
      <c r="N2037" s="2"/>
    </row>
    <row r="2038" spans="2:14" s="71" customFormat="1" ht="15.75" customHeight="1" x14ac:dyDescent="0.25">
      <c r="B2038" s="2"/>
      <c r="C2038" s="62"/>
      <c r="D2038" s="111"/>
      <c r="E2038" s="2"/>
      <c r="F2038" s="2"/>
      <c r="G2038" s="2"/>
      <c r="H2038" s="2"/>
      <c r="I2038" s="2"/>
      <c r="J2038" s="2"/>
      <c r="K2038" s="2"/>
      <c r="L2038" s="2"/>
      <c r="M2038" s="2"/>
      <c r="N2038" s="2"/>
    </row>
    <row r="2039" spans="2:14" s="71" customFormat="1" ht="15.75" customHeight="1" x14ac:dyDescent="0.25">
      <c r="B2039" s="2"/>
      <c r="C2039" s="62"/>
      <c r="D2039" s="111"/>
      <c r="E2039" s="2"/>
      <c r="F2039" s="2"/>
      <c r="G2039" s="2"/>
      <c r="H2039" s="2"/>
      <c r="I2039" s="2"/>
      <c r="J2039" s="2"/>
      <c r="K2039" s="2"/>
      <c r="L2039" s="2"/>
      <c r="M2039" s="2"/>
      <c r="N2039" s="2"/>
    </row>
    <row r="2040" spans="2:14" s="71" customFormat="1" ht="15.75" customHeight="1" x14ac:dyDescent="0.25">
      <c r="B2040" s="2"/>
      <c r="C2040" s="62"/>
      <c r="D2040" s="111"/>
      <c r="E2040" s="2"/>
      <c r="F2040" s="2"/>
      <c r="G2040" s="2"/>
      <c r="H2040" s="2"/>
      <c r="I2040" s="2"/>
      <c r="J2040" s="2"/>
      <c r="K2040" s="2"/>
      <c r="L2040" s="2"/>
      <c r="M2040" s="2"/>
      <c r="N2040" s="2"/>
    </row>
    <row r="2041" spans="2:14" s="71" customFormat="1" ht="15.75" customHeight="1" x14ac:dyDescent="0.25">
      <c r="B2041" s="2"/>
      <c r="C2041" s="62"/>
      <c r="D2041" s="111"/>
      <c r="E2041" s="2"/>
      <c r="F2041" s="2"/>
      <c r="G2041" s="2"/>
      <c r="H2041" s="2"/>
      <c r="I2041" s="2"/>
      <c r="J2041" s="2"/>
      <c r="K2041" s="2"/>
      <c r="L2041" s="2"/>
      <c r="M2041" s="2"/>
      <c r="N2041" s="2"/>
    </row>
    <row r="2042" spans="2:14" s="71" customFormat="1" ht="15.75" customHeight="1" x14ac:dyDescent="0.25">
      <c r="B2042" s="2"/>
      <c r="C2042" s="62"/>
      <c r="D2042" s="111"/>
      <c r="E2042" s="2"/>
      <c r="F2042" s="2"/>
      <c r="G2042" s="2"/>
      <c r="H2042" s="2"/>
      <c r="I2042" s="2"/>
      <c r="J2042" s="2"/>
      <c r="K2042" s="2"/>
      <c r="L2042" s="2"/>
      <c r="M2042" s="2"/>
      <c r="N2042" s="2"/>
    </row>
    <row r="2043" spans="2:14" s="71" customFormat="1" ht="15.75" customHeight="1" x14ac:dyDescent="0.25">
      <c r="B2043" s="2"/>
      <c r="C2043" s="62"/>
      <c r="D2043" s="111"/>
      <c r="E2043" s="2"/>
      <c r="F2043" s="2"/>
      <c r="G2043" s="2"/>
      <c r="H2043" s="2"/>
      <c r="I2043" s="2"/>
      <c r="J2043" s="2"/>
      <c r="K2043" s="2"/>
      <c r="L2043" s="2"/>
      <c r="M2043" s="2"/>
      <c r="N2043" s="2"/>
    </row>
    <row r="2044" spans="2:14" s="71" customFormat="1" ht="15.75" customHeight="1" x14ac:dyDescent="0.25">
      <c r="B2044" s="2"/>
      <c r="C2044" s="62"/>
      <c r="D2044" s="111"/>
      <c r="E2044" s="2"/>
      <c r="F2044" s="2"/>
      <c r="G2044" s="2"/>
      <c r="H2044" s="2"/>
      <c r="I2044" s="2"/>
      <c r="J2044" s="2"/>
      <c r="K2044" s="2"/>
      <c r="L2044" s="2"/>
      <c r="M2044" s="2"/>
      <c r="N2044" s="2"/>
    </row>
    <row r="2045" spans="2:14" s="71" customFormat="1" ht="15.75" customHeight="1" x14ac:dyDescent="0.25">
      <c r="B2045" s="2"/>
      <c r="C2045" s="62"/>
      <c r="D2045" s="111"/>
      <c r="E2045" s="2"/>
      <c r="F2045" s="2"/>
      <c r="G2045" s="2"/>
      <c r="H2045" s="2"/>
      <c r="I2045" s="2"/>
      <c r="J2045" s="2"/>
      <c r="K2045" s="2"/>
      <c r="L2045" s="2"/>
      <c r="M2045" s="2"/>
      <c r="N2045" s="2"/>
    </row>
    <row r="2046" spans="2:14" s="71" customFormat="1" ht="15.75" customHeight="1" x14ac:dyDescent="0.25">
      <c r="B2046" s="2"/>
      <c r="C2046" s="62"/>
      <c r="D2046" s="111"/>
      <c r="E2046" s="2"/>
      <c r="F2046" s="2"/>
      <c r="G2046" s="2"/>
      <c r="H2046" s="2"/>
      <c r="I2046" s="2"/>
      <c r="J2046" s="2"/>
      <c r="K2046" s="2"/>
      <c r="L2046" s="2"/>
      <c r="M2046" s="2"/>
      <c r="N2046" s="2"/>
    </row>
    <row r="2047" spans="2:14" s="71" customFormat="1" ht="15.75" customHeight="1" x14ac:dyDescent="0.25">
      <c r="B2047" s="2"/>
      <c r="C2047" s="62"/>
      <c r="D2047" s="111"/>
      <c r="E2047" s="2"/>
      <c r="F2047" s="2"/>
      <c r="G2047" s="2"/>
      <c r="H2047" s="2"/>
      <c r="I2047" s="2"/>
      <c r="J2047" s="2"/>
      <c r="K2047" s="2"/>
      <c r="L2047" s="2"/>
      <c r="M2047" s="2"/>
      <c r="N2047" s="2"/>
    </row>
    <row r="2048" spans="2:14" s="71" customFormat="1" ht="15.75" customHeight="1" x14ac:dyDescent="0.25">
      <c r="B2048" s="2"/>
      <c r="C2048" s="62"/>
      <c r="D2048" s="111"/>
      <c r="E2048" s="2"/>
      <c r="F2048" s="2"/>
      <c r="G2048" s="2"/>
      <c r="H2048" s="2"/>
      <c r="I2048" s="2"/>
      <c r="J2048" s="2"/>
      <c r="K2048" s="2"/>
      <c r="L2048" s="2"/>
      <c r="M2048" s="2"/>
      <c r="N2048" s="2"/>
    </row>
    <row r="2049" spans="2:14" s="71" customFormat="1" ht="15.75" customHeight="1" x14ac:dyDescent="0.25">
      <c r="B2049" s="2"/>
      <c r="C2049" s="62"/>
      <c r="D2049" s="111"/>
      <c r="E2049" s="2"/>
      <c r="F2049" s="2"/>
      <c r="G2049" s="2"/>
      <c r="H2049" s="2"/>
      <c r="I2049" s="2"/>
      <c r="J2049" s="2"/>
      <c r="K2049" s="2"/>
      <c r="L2049" s="2"/>
      <c r="M2049" s="2"/>
      <c r="N2049" s="2"/>
    </row>
    <row r="2050" spans="2:14" s="71" customFormat="1" ht="15.75" customHeight="1" x14ac:dyDescent="0.25">
      <c r="B2050" s="2"/>
      <c r="C2050" s="62"/>
      <c r="D2050" s="111"/>
      <c r="E2050" s="2"/>
      <c r="F2050" s="2"/>
      <c r="G2050" s="2"/>
      <c r="H2050" s="2"/>
      <c r="I2050" s="2"/>
      <c r="J2050" s="2"/>
      <c r="K2050" s="2"/>
      <c r="L2050" s="2"/>
      <c r="M2050" s="2"/>
      <c r="N2050" s="2"/>
    </row>
    <row r="2051" spans="2:14" s="71" customFormat="1" ht="15.75" customHeight="1" x14ac:dyDescent="0.25">
      <c r="B2051" s="2"/>
      <c r="C2051" s="62"/>
      <c r="D2051" s="111"/>
      <c r="E2051" s="2"/>
      <c r="F2051" s="2"/>
      <c r="G2051" s="2"/>
      <c r="H2051" s="2"/>
      <c r="I2051" s="2"/>
      <c r="J2051" s="2"/>
      <c r="K2051" s="2"/>
      <c r="L2051" s="2"/>
      <c r="M2051" s="2"/>
      <c r="N2051" s="2"/>
    </row>
    <row r="2052" spans="2:14" s="71" customFormat="1" ht="15.75" customHeight="1" x14ac:dyDescent="0.25">
      <c r="B2052" s="2"/>
      <c r="C2052" s="62"/>
      <c r="D2052" s="111"/>
      <c r="E2052" s="2"/>
      <c r="F2052" s="2"/>
      <c r="G2052" s="2"/>
      <c r="H2052" s="2"/>
      <c r="I2052" s="2"/>
      <c r="J2052" s="2"/>
      <c r="K2052" s="2"/>
      <c r="L2052" s="2"/>
      <c r="M2052" s="2"/>
      <c r="N2052" s="2"/>
    </row>
    <row r="2053" spans="2:14" s="71" customFormat="1" ht="15.75" customHeight="1" x14ac:dyDescent="0.25">
      <c r="B2053" s="2"/>
      <c r="C2053" s="62"/>
      <c r="D2053" s="111"/>
      <c r="E2053" s="2"/>
      <c r="F2053" s="2"/>
      <c r="G2053" s="2"/>
      <c r="H2053" s="2"/>
      <c r="I2053" s="2"/>
      <c r="J2053" s="2"/>
      <c r="K2053" s="2"/>
      <c r="L2053" s="2"/>
      <c r="M2053" s="2"/>
      <c r="N2053" s="2"/>
    </row>
    <row r="2054" spans="2:14" s="71" customFormat="1" ht="15.75" customHeight="1" x14ac:dyDescent="0.25">
      <c r="B2054" s="2"/>
      <c r="C2054" s="62"/>
      <c r="D2054" s="111"/>
      <c r="E2054" s="2"/>
      <c r="F2054" s="2"/>
      <c r="G2054" s="2"/>
      <c r="H2054" s="2"/>
      <c r="I2054" s="2"/>
      <c r="J2054" s="2"/>
      <c r="K2054" s="2"/>
      <c r="L2054" s="2"/>
      <c r="M2054" s="2"/>
      <c r="N2054" s="2"/>
    </row>
    <row r="2055" spans="2:14" s="71" customFormat="1" ht="15.75" customHeight="1" x14ac:dyDescent="0.25">
      <c r="B2055" s="2"/>
      <c r="C2055" s="62"/>
      <c r="D2055" s="111"/>
      <c r="E2055" s="2"/>
      <c r="F2055" s="2"/>
      <c r="G2055" s="2"/>
      <c r="H2055" s="2"/>
      <c r="I2055" s="2"/>
      <c r="J2055" s="2"/>
      <c r="K2055" s="2"/>
      <c r="L2055" s="2"/>
      <c r="M2055" s="2"/>
      <c r="N2055" s="2"/>
    </row>
    <row r="2056" spans="2:14" s="71" customFormat="1" ht="15.75" customHeight="1" x14ac:dyDescent="0.25">
      <c r="B2056" s="2"/>
      <c r="C2056" s="62"/>
      <c r="D2056" s="111"/>
      <c r="E2056" s="2"/>
      <c r="F2056" s="2"/>
      <c r="G2056" s="2"/>
      <c r="H2056" s="2"/>
      <c r="I2056" s="2"/>
      <c r="J2056" s="2"/>
      <c r="K2056" s="2"/>
      <c r="L2056" s="2"/>
      <c r="M2056" s="2"/>
      <c r="N2056" s="2"/>
    </row>
    <row r="2057" spans="2:14" s="71" customFormat="1" ht="15.75" customHeight="1" x14ac:dyDescent="0.25">
      <c r="B2057" s="2"/>
      <c r="C2057" s="62"/>
      <c r="D2057" s="111"/>
      <c r="E2057" s="2"/>
      <c r="F2057" s="2"/>
      <c r="G2057" s="2"/>
      <c r="H2057" s="2"/>
      <c r="I2057" s="2"/>
      <c r="J2057" s="2"/>
      <c r="K2057" s="2"/>
      <c r="L2057" s="2"/>
      <c r="M2057" s="2"/>
      <c r="N2057" s="2"/>
    </row>
    <row r="2058" spans="2:14" s="71" customFormat="1" ht="15.75" customHeight="1" x14ac:dyDescent="0.25">
      <c r="B2058" s="2"/>
      <c r="C2058" s="62"/>
      <c r="D2058" s="111"/>
      <c r="E2058" s="2"/>
      <c r="F2058" s="2"/>
      <c r="G2058" s="2"/>
      <c r="H2058" s="2"/>
      <c r="I2058" s="2"/>
      <c r="J2058" s="2"/>
      <c r="K2058" s="2"/>
      <c r="L2058" s="2"/>
      <c r="M2058" s="2"/>
      <c r="N2058" s="2"/>
    </row>
    <row r="2059" spans="2:14" s="71" customFormat="1" ht="15.75" customHeight="1" x14ac:dyDescent="0.25">
      <c r="B2059" s="2"/>
      <c r="C2059" s="62"/>
      <c r="D2059" s="111"/>
      <c r="E2059" s="2"/>
      <c r="F2059" s="2"/>
      <c r="G2059" s="2"/>
      <c r="H2059" s="2"/>
      <c r="I2059" s="2"/>
      <c r="J2059" s="2"/>
      <c r="K2059" s="2"/>
      <c r="L2059" s="2"/>
      <c r="M2059" s="2"/>
      <c r="N2059" s="2"/>
    </row>
    <row r="2060" spans="2:14" s="71" customFormat="1" ht="15.75" customHeight="1" x14ac:dyDescent="0.25">
      <c r="B2060" s="2"/>
      <c r="C2060" s="62"/>
      <c r="D2060" s="111"/>
      <c r="E2060" s="2"/>
      <c r="F2060" s="2"/>
      <c r="G2060" s="2"/>
      <c r="H2060" s="2"/>
      <c r="I2060" s="2"/>
      <c r="J2060" s="2"/>
      <c r="K2060" s="2"/>
      <c r="L2060" s="2"/>
      <c r="M2060" s="2"/>
      <c r="N2060" s="2"/>
    </row>
    <row r="2061" spans="2:14" s="71" customFormat="1" ht="15.75" customHeight="1" x14ac:dyDescent="0.25">
      <c r="B2061" s="2"/>
      <c r="C2061" s="62"/>
      <c r="D2061" s="111"/>
      <c r="E2061" s="2"/>
      <c r="F2061" s="2"/>
      <c r="G2061" s="2"/>
      <c r="H2061" s="2"/>
      <c r="I2061" s="2"/>
      <c r="J2061" s="2"/>
      <c r="K2061" s="2"/>
      <c r="L2061" s="2"/>
      <c r="M2061" s="2"/>
      <c r="N2061" s="2"/>
    </row>
    <row r="2062" spans="2:14" s="71" customFormat="1" ht="15.75" customHeight="1" x14ac:dyDescent="0.25">
      <c r="B2062" s="2"/>
      <c r="C2062" s="62"/>
      <c r="D2062" s="111"/>
      <c r="E2062" s="2"/>
      <c r="F2062" s="2"/>
      <c r="G2062" s="2"/>
      <c r="H2062" s="2"/>
      <c r="I2062" s="2"/>
      <c r="J2062" s="2"/>
      <c r="K2062" s="2"/>
      <c r="L2062" s="2"/>
      <c r="M2062" s="2"/>
      <c r="N2062" s="2"/>
    </row>
    <row r="2063" spans="2:14" s="71" customFormat="1" ht="15.75" customHeight="1" x14ac:dyDescent="0.25">
      <c r="B2063" s="2"/>
      <c r="C2063" s="62"/>
      <c r="D2063" s="111"/>
      <c r="E2063" s="2"/>
      <c r="F2063" s="2"/>
      <c r="G2063" s="2"/>
      <c r="H2063" s="2"/>
      <c r="I2063" s="2"/>
      <c r="J2063" s="2"/>
      <c r="K2063" s="2"/>
      <c r="L2063" s="2"/>
      <c r="M2063" s="2"/>
      <c r="N2063" s="2"/>
    </row>
    <row r="2064" spans="2:14" s="71" customFormat="1" ht="15.75" customHeight="1" x14ac:dyDescent="0.25">
      <c r="B2064" s="2"/>
      <c r="C2064" s="62"/>
      <c r="D2064" s="111"/>
      <c r="E2064" s="2"/>
      <c r="F2064" s="2"/>
      <c r="G2064" s="2"/>
      <c r="H2064" s="2"/>
      <c r="I2064" s="2"/>
      <c r="J2064" s="2"/>
      <c r="K2064" s="2"/>
      <c r="L2064" s="2"/>
      <c r="M2064" s="2"/>
      <c r="N2064" s="2"/>
    </row>
    <row r="2065" spans="2:14" s="71" customFormat="1" ht="15.75" customHeight="1" x14ac:dyDescent="0.25">
      <c r="B2065" s="2"/>
      <c r="C2065" s="62"/>
      <c r="D2065" s="111"/>
      <c r="E2065" s="2"/>
      <c r="F2065" s="2"/>
      <c r="G2065" s="2"/>
      <c r="H2065" s="2"/>
      <c r="I2065" s="2"/>
      <c r="J2065" s="2"/>
      <c r="K2065" s="2"/>
      <c r="L2065" s="2"/>
      <c r="M2065" s="2"/>
      <c r="N2065" s="2"/>
    </row>
    <row r="2066" spans="2:14" s="71" customFormat="1" ht="15.75" customHeight="1" x14ac:dyDescent="0.25">
      <c r="B2066" s="2"/>
      <c r="C2066" s="62"/>
      <c r="D2066" s="111"/>
      <c r="E2066" s="2"/>
      <c r="F2066" s="2"/>
      <c r="G2066" s="2"/>
      <c r="H2066" s="2"/>
      <c r="I2066" s="2"/>
      <c r="J2066" s="2"/>
      <c r="K2066" s="2"/>
      <c r="L2066" s="2"/>
      <c r="M2066" s="2"/>
      <c r="N2066" s="2"/>
    </row>
    <row r="2067" spans="2:14" s="71" customFormat="1" ht="15.75" customHeight="1" x14ac:dyDescent="0.25">
      <c r="B2067" s="2"/>
      <c r="C2067" s="62"/>
      <c r="D2067" s="111"/>
      <c r="E2067" s="2"/>
      <c r="F2067" s="2"/>
      <c r="G2067" s="2"/>
      <c r="H2067" s="2"/>
      <c r="I2067" s="2"/>
      <c r="J2067" s="2"/>
      <c r="K2067" s="2"/>
      <c r="L2067" s="2"/>
      <c r="M2067" s="2"/>
      <c r="N2067" s="2"/>
    </row>
    <row r="2068" spans="2:14" s="71" customFormat="1" ht="15.75" customHeight="1" x14ac:dyDescent="0.25">
      <c r="B2068" s="2"/>
      <c r="C2068" s="62"/>
      <c r="D2068" s="111"/>
      <c r="E2068" s="2"/>
      <c r="F2068" s="2"/>
      <c r="G2068" s="2"/>
      <c r="H2068" s="2"/>
      <c r="I2068" s="2"/>
      <c r="J2068" s="2"/>
      <c r="K2068" s="2"/>
      <c r="L2068" s="2"/>
      <c r="M2068" s="2"/>
      <c r="N2068" s="2"/>
    </row>
    <row r="2069" spans="2:14" s="71" customFormat="1" ht="15.75" customHeight="1" x14ac:dyDescent="0.25">
      <c r="B2069" s="2"/>
      <c r="C2069" s="62"/>
      <c r="D2069" s="111"/>
      <c r="E2069" s="2"/>
      <c r="F2069" s="2"/>
      <c r="G2069" s="2"/>
      <c r="H2069" s="2"/>
      <c r="I2069" s="2"/>
      <c r="J2069" s="2"/>
      <c r="K2069" s="2"/>
      <c r="L2069" s="2"/>
      <c r="M2069" s="2"/>
      <c r="N2069" s="2"/>
    </row>
    <row r="2070" spans="2:14" s="71" customFormat="1" ht="15.75" customHeight="1" x14ac:dyDescent="0.25">
      <c r="B2070" s="2"/>
      <c r="C2070" s="62"/>
      <c r="D2070" s="111"/>
      <c r="E2070" s="2"/>
      <c r="F2070" s="2"/>
      <c r="G2070" s="2"/>
      <c r="H2070" s="2"/>
      <c r="I2070" s="2"/>
      <c r="J2070" s="2"/>
      <c r="K2070" s="2"/>
      <c r="L2070" s="2"/>
      <c r="M2070" s="2"/>
      <c r="N2070" s="2"/>
    </row>
    <row r="2071" spans="2:14" s="71" customFormat="1" ht="15.75" customHeight="1" x14ac:dyDescent="0.25">
      <c r="B2071" s="2"/>
      <c r="C2071" s="62"/>
      <c r="D2071" s="111"/>
      <c r="E2071" s="2"/>
      <c r="F2071" s="2"/>
      <c r="G2071" s="2"/>
      <c r="H2071" s="2"/>
      <c r="I2071" s="2"/>
      <c r="J2071" s="2"/>
      <c r="K2071" s="2"/>
      <c r="L2071" s="2"/>
      <c r="M2071" s="2"/>
      <c r="N2071" s="2"/>
    </row>
    <row r="2072" spans="2:14" s="71" customFormat="1" ht="15.75" customHeight="1" x14ac:dyDescent="0.25">
      <c r="B2072" s="2"/>
      <c r="C2072" s="62"/>
      <c r="D2072" s="111"/>
      <c r="E2072" s="2"/>
      <c r="F2072" s="2"/>
      <c r="G2072" s="2"/>
      <c r="H2072" s="2"/>
      <c r="I2072" s="2"/>
      <c r="J2072" s="2"/>
      <c r="K2072" s="2"/>
      <c r="L2072" s="2"/>
      <c r="M2072" s="2"/>
      <c r="N2072" s="2"/>
    </row>
    <row r="2073" spans="2:14" s="71" customFormat="1" ht="15.75" customHeight="1" x14ac:dyDescent="0.25">
      <c r="B2073" s="2"/>
      <c r="C2073" s="62"/>
      <c r="D2073" s="111"/>
      <c r="E2073" s="2"/>
      <c r="F2073" s="2"/>
      <c r="G2073" s="2"/>
      <c r="H2073" s="2"/>
      <c r="I2073" s="2"/>
      <c r="J2073" s="2"/>
      <c r="K2073" s="2"/>
      <c r="L2073" s="2"/>
      <c r="M2073" s="2"/>
      <c r="N2073" s="2"/>
    </row>
    <row r="2074" spans="2:14" s="71" customFormat="1" ht="15.75" customHeight="1" x14ac:dyDescent="0.25">
      <c r="B2074" s="2"/>
      <c r="C2074" s="62"/>
      <c r="D2074" s="111"/>
      <c r="E2074" s="2"/>
      <c r="F2074" s="2"/>
      <c r="G2074" s="2"/>
      <c r="H2074" s="2"/>
      <c r="I2074" s="2"/>
      <c r="J2074" s="2"/>
      <c r="K2074" s="2"/>
      <c r="L2074" s="2"/>
      <c r="M2074" s="2"/>
      <c r="N2074" s="2"/>
    </row>
    <row r="2075" spans="2:14" s="71" customFormat="1" ht="15.75" customHeight="1" x14ac:dyDescent="0.25">
      <c r="B2075" s="2"/>
      <c r="C2075" s="62"/>
      <c r="D2075" s="111"/>
      <c r="E2075" s="2"/>
      <c r="F2075" s="2"/>
      <c r="G2075" s="2"/>
      <c r="H2075" s="2"/>
      <c r="I2075" s="2"/>
      <c r="J2075" s="2"/>
      <c r="K2075" s="2"/>
      <c r="L2075" s="2"/>
      <c r="M2075" s="2"/>
      <c r="N2075" s="2"/>
    </row>
    <row r="2076" spans="2:14" s="71" customFormat="1" ht="15.75" customHeight="1" x14ac:dyDescent="0.25">
      <c r="B2076" s="2"/>
      <c r="C2076" s="62"/>
      <c r="D2076" s="111"/>
      <c r="E2076" s="2"/>
      <c r="F2076" s="2"/>
      <c r="G2076" s="2"/>
      <c r="H2076" s="2"/>
      <c r="I2076" s="2"/>
      <c r="J2076" s="2"/>
      <c r="K2076" s="2"/>
      <c r="L2076" s="2"/>
      <c r="M2076" s="2"/>
      <c r="N2076" s="2"/>
    </row>
    <row r="2077" spans="2:14" s="71" customFormat="1" ht="15.75" customHeight="1" x14ac:dyDescent="0.25">
      <c r="B2077" s="2"/>
      <c r="C2077" s="62"/>
      <c r="D2077" s="111"/>
      <c r="E2077" s="2"/>
      <c r="F2077" s="2"/>
      <c r="G2077" s="2"/>
      <c r="H2077" s="2"/>
      <c r="I2077" s="2"/>
      <c r="J2077" s="2"/>
      <c r="K2077" s="2"/>
      <c r="L2077" s="2"/>
      <c r="M2077" s="2"/>
      <c r="N2077" s="2"/>
    </row>
    <row r="2078" spans="2:14" s="71" customFormat="1" ht="15.75" customHeight="1" x14ac:dyDescent="0.25">
      <c r="B2078" s="2"/>
      <c r="C2078" s="62"/>
      <c r="D2078" s="111"/>
      <c r="E2078" s="2"/>
      <c r="F2078" s="2"/>
      <c r="G2078" s="2"/>
      <c r="H2078" s="2"/>
      <c r="I2078" s="2"/>
      <c r="J2078" s="2"/>
      <c r="K2078" s="2"/>
      <c r="L2078" s="2"/>
      <c r="M2078" s="2"/>
      <c r="N2078" s="2"/>
    </row>
    <row r="2079" spans="2:14" s="71" customFormat="1" ht="15.75" customHeight="1" x14ac:dyDescent="0.25">
      <c r="B2079" s="2"/>
      <c r="C2079" s="62"/>
      <c r="D2079" s="111"/>
      <c r="E2079" s="2"/>
      <c r="F2079" s="2"/>
      <c r="G2079" s="2"/>
      <c r="H2079" s="2"/>
      <c r="I2079" s="2"/>
      <c r="J2079" s="2"/>
      <c r="K2079" s="2"/>
      <c r="L2079" s="2"/>
      <c r="M2079" s="2"/>
      <c r="N2079" s="2"/>
    </row>
    <row r="2080" spans="2:14" s="71" customFormat="1" ht="15.75" customHeight="1" x14ac:dyDescent="0.25">
      <c r="B2080" s="2"/>
      <c r="C2080" s="62"/>
      <c r="D2080" s="111"/>
      <c r="E2080" s="2"/>
      <c r="F2080" s="2"/>
      <c r="G2080" s="2"/>
      <c r="H2080" s="2"/>
      <c r="I2080" s="2"/>
      <c r="J2080" s="2"/>
      <c r="K2080" s="2"/>
      <c r="L2080" s="2"/>
      <c r="M2080" s="2"/>
      <c r="N2080" s="2"/>
    </row>
    <row r="2081" spans="2:14" s="71" customFormat="1" ht="15.75" customHeight="1" x14ac:dyDescent="0.25">
      <c r="B2081" s="2"/>
      <c r="C2081" s="62"/>
      <c r="D2081" s="111"/>
      <c r="E2081" s="2"/>
      <c r="F2081" s="2"/>
      <c r="G2081" s="2"/>
      <c r="H2081" s="2"/>
      <c r="I2081" s="2"/>
      <c r="J2081" s="2"/>
      <c r="K2081" s="2"/>
      <c r="L2081" s="2"/>
      <c r="M2081" s="2"/>
      <c r="N2081" s="2"/>
    </row>
    <row r="2082" spans="2:14" s="71" customFormat="1" ht="15.75" customHeight="1" x14ac:dyDescent="0.25">
      <c r="B2082" s="2"/>
      <c r="C2082" s="62"/>
      <c r="D2082" s="111"/>
      <c r="E2082" s="2"/>
      <c r="F2082" s="2"/>
      <c r="G2082" s="2"/>
      <c r="H2082" s="2"/>
      <c r="I2082" s="2"/>
      <c r="J2082" s="2"/>
      <c r="K2082" s="2"/>
      <c r="L2082" s="2"/>
      <c r="M2082" s="2"/>
      <c r="N2082" s="2"/>
    </row>
    <row r="2083" spans="2:14" s="71" customFormat="1" ht="15.75" customHeight="1" x14ac:dyDescent="0.25">
      <c r="B2083" s="2"/>
      <c r="C2083" s="62"/>
      <c r="D2083" s="111"/>
      <c r="E2083" s="2"/>
      <c r="F2083" s="2"/>
      <c r="G2083" s="2"/>
      <c r="H2083" s="2"/>
      <c r="I2083" s="2"/>
      <c r="J2083" s="2"/>
      <c r="K2083" s="2"/>
      <c r="L2083" s="2"/>
      <c r="M2083" s="2"/>
      <c r="N2083" s="2"/>
    </row>
    <row r="2084" spans="2:14" s="71" customFormat="1" ht="15.75" customHeight="1" x14ac:dyDescent="0.25">
      <c r="B2084" s="2"/>
      <c r="C2084" s="62"/>
      <c r="D2084" s="111"/>
      <c r="E2084" s="2"/>
      <c r="F2084" s="2"/>
      <c r="G2084" s="2"/>
      <c r="H2084" s="2"/>
      <c r="I2084" s="2"/>
      <c r="J2084" s="2"/>
      <c r="K2084" s="2"/>
      <c r="L2084" s="2"/>
      <c r="M2084" s="2"/>
      <c r="N2084" s="2"/>
    </row>
    <row r="2085" spans="2:14" s="71" customFormat="1" ht="15.75" customHeight="1" x14ac:dyDescent="0.25">
      <c r="B2085" s="2"/>
      <c r="C2085" s="62"/>
      <c r="D2085" s="111"/>
      <c r="E2085" s="2"/>
      <c r="F2085" s="2"/>
      <c r="G2085" s="2"/>
      <c r="H2085" s="2"/>
      <c r="I2085" s="2"/>
      <c r="J2085" s="2"/>
      <c r="K2085" s="2"/>
      <c r="L2085" s="2"/>
      <c r="M2085" s="2"/>
      <c r="N2085" s="2"/>
    </row>
    <row r="2086" spans="2:14" s="71" customFormat="1" ht="15.75" customHeight="1" x14ac:dyDescent="0.25">
      <c r="B2086" s="2"/>
      <c r="C2086" s="62"/>
      <c r="D2086" s="111"/>
      <c r="E2086" s="2"/>
      <c r="F2086" s="2"/>
      <c r="G2086" s="2"/>
      <c r="H2086" s="2"/>
      <c r="I2086" s="2"/>
      <c r="J2086" s="2"/>
      <c r="K2086" s="2"/>
      <c r="L2086" s="2"/>
      <c r="M2086" s="2"/>
      <c r="N2086" s="2"/>
    </row>
    <row r="2087" spans="2:14" s="71" customFormat="1" ht="15.75" customHeight="1" x14ac:dyDescent="0.25">
      <c r="B2087" s="2"/>
      <c r="C2087" s="62"/>
      <c r="D2087" s="111"/>
      <c r="E2087" s="2"/>
      <c r="F2087" s="2"/>
      <c r="G2087" s="2"/>
      <c r="H2087" s="2"/>
      <c r="I2087" s="2"/>
      <c r="J2087" s="2"/>
      <c r="K2087" s="2"/>
      <c r="L2087" s="2"/>
      <c r="M2087" s="2"/>
      <c r="N2087" s="2"/>
    </row>
    <row r="2088" spans="2:14" s="71" customFormat="1" ht="15.75" customHeight="1" x14ac:dyDescent="0.25">
      <c r="B2088" s="2"/>
      <c r="C2088" s="62"/>
      <c r="D2088" s="111"/>
      <c r="E2088" s="2"/>
      <c r="F2088" s="2"/>
      <c r="G2088" s="2"/>
      <c r="H2088" s="2"/>
      <c r="I2088" s="2"/>
      <c r="J2088" s="2"/>
      <c r="K2088" s="2"/>
      <c r="L2088" s="2"/>
      <c r="M2088" s="2"/>
      <c r="N2088" s="2"/>
    </row>
    <row r="2089" spans="2:14" s="71" customFormat="1" ht="15.75" customHeight="1" x14ac:dyDescent="0.25">
      <c r="B2089" s="2"/>
      <c r="C2089" s="62"/>
      <c r="D2089" s="111"/>
      <c r="E2089" s="2"/>
      <c r="F2089" s="2"/>
      <c r="G2089" s="2"/>
      <c r="H2089" s="2"/>
      <c r="I2089" s="2"/>
      <c r="J2089" s="2"/>
      <c r="K2089" s="2"/>
      <c r="L2089" s="2"/>
      <c r="M2089" s="2"/>
      <c r="N2089" s="2"/>
    </row>
    <row r="2090" spans="2:14" s="71" customFormat="1" ht="15.75" customHeight="1" x14ac:dyDescent="0.25">
      <c r="B2090" s="2"/>
      <c r="C2090" s="62"/>
      <c r="D2090" s="111"/>
      <c r="E2090" s="2"/>
      <c r="F2090" s="2"/>
      <c r="G2090" s="2"/>
      <c r="H2090" s="2"/>
      <c r="I2090" s="2"/>
      <c r="J2090" s="2"/>
      <c r="K2090" s="2"/>
      <c r="L2090" s="2"/>
      <c r="M2090" s="2"/>
      <c r="N2090" s="2"/>
    </row>
    <row r="2091" spans="2:14" s="71" customFormat="1" ht="15.75" customHeight="1" x14ac:dyDescent="0.25">
      <c r="B2091" s="2"/>
      <c r="C2091" s="62"/>
      <c r="D2091" s="111"/>
      <c r="E2091" s="2"/>
      <c r="F2091" s="2"/>
      <c r="G2091" s="2"/>
      <c r="H2091" s="2"/>
      <c r="I2091" s="2"/>
      <c r="J2091" s="2"/>
      <c r="K2091" s="2"/>
      <c r="L2091" s="2"/>
      <c r="M2091" s="2"/>
      <c r="N2091" s="2"/>
    </row>
    <row r="2092" spans="2:14" s="71" customFormat="1" ht="15.75" customHeight="1" x14ac:dyDescent="0.25">
      <c r="B2092" s="2"/>
      <c r="C2092" s="62"/>
      <c r="D2092" s="111"/>
      <c r="E2092" s="2"/>
      <c r="F2092" s="2"/>
      <c r="G2092" s="2"/>
      <c r="H2092" s="2"/>
      <c r="I2092" s="2"/>
      <c r="J2092" s="2"/>
      <c r="K2092" s="2"/>
      <c r="L2092" s="2"/>
      <c r="M2092" s="2"/>
      <c r="N2092" s="2"/>
    </row>
    <row r="2093" spans="2:14" s="71" customFormat="1" ht="15.75" customHeight="1" x14ac:dyDescent="0.25">
      <c r="B2093" s="2"/>
      <c r="C2093" s="62"/>
      <c r="D2093" s="111"/>
      <c r="E2093" s="2"/>
      <c r="F2093" s="2"/>
      <c r="G2093" s="2"/>
      <c r="H2093" s="2"/>
      <c r="I2093" s="2"/>
      <c r="J2093" s="2"/>
      <c r="K2093" s="2"/>
      <c r="L2093" s="2"/>
      <c r="M2093" s="2"/>
      <c r="N2093" s="2"/>
    </row>
    <row r="2094" spans="2:14" s="71" customFormat="1" ht="15.75" customHeight="1" x14ac:dyDescent="0.25">
      <c r="B2094" s="2"/>
      <c r="C2094" s="62"/>
      <c r="D2094" s="111"/>
      <c r="E2094" s="2"/>
      <c r="F2094" s="2"/>
      <c r="G2094" s="2"/>
      <c r="H2094" s="2"/>
      <c r="I2094" s="2"/>
      <c r="J2094" s="2"/>
      <c r="K2094" s="2"/>
      <c r="L2094" s="2"/>
      <c r="M2094" s="2"/>
      <c r="N2094" s="2"/>
    </row>
    <row r="2095" spans="2:14" s="71" customFormat="1" ht="15.75" customHeight="1" x14ac:dyDescent="0.25">
      <c r="B2095" s="2"/>
      <c r="C2095" s="62"/>
      <c r="D2095" s="111"/>
      <c r="E2095" s="2"/>
      <c r="F2095" s="2"/>
      <c r="G2095" s="2"/>
      <c r="H2095" s="2"/>
      <c r="I2095" s="2"/>
      <c r="J2095" s="2"/>
      <c r="K2095" s="2"/>
      <c r="L2095" s="2"/>
      <c r="M2095" s="2"/>
      <c r="N2095" s="2"/>
    </row>
    <row r="2096" spans="2:14" s="71" customFormat="1" ht="15.75" customHeight="1" x14ac:dyDescent="0.25">
      <c r="B2096" s="2"/>
      <c r="C2096" s="62"/>
      <c r="D2096" s="111"/>
      <c r="E2096" s="2"/>
      <c r="F2096" s="2"/>
      <c r="G2096" s="2"/>
      <c r="H2096" s="2"/>
      <c r="I2096" s="2"/>
      <c r="J2096" s="2"/>
      <c r="K2096" s="2"/>
      <c r="L2096" s="2"/>
      <c r="M2096" s="2"/>
      <c r="N2096" s="2"/>
    </row>
    <row r="2097" spans="2:14" s="71" customFormat="1" ht="15.75" customHeight="1" x14ac:dyDescent="0.25">
      <c r="B2097" s="2"/>
      <c r="C2097" s="62"/>
      <c r="D2097" s="111"/>
      <c r="E2097" s="2"/>
      <c r="F2097" s="2"/>
      <c r="G2097" s="2"/>
      <c r="H2097" s="2"/>
      <c r="I2097" s="2"/>
      <c r="J2097" s="2"/>
      <c r="K2097" s="2"/>
      <c r="L2097" s="2"/>
      <c r="M2097" s="2"/>
      <c r="N2097" s="2"/>
    </row>
    <row r="2098" spans="2:14" s="71" customFormat="1" ht="15.75" customHeight="1" x14ac:dyDescent="0.25">
      <c r="B2098" s="2"/>
      <c r="C2098" s="62"/>
      <c r="D2098" s="111"/>
      <c r="E2098" s="2"/>
      <c r="F2098" s="2"/>
      <c r="G2098" s="2"/>
      <c r="H2098" s="2"/>
      <c r="I2098" s="2"/>
      <c r="J2098" s="2"/>
      <c r="K2098" s="2"/>
      <c r="L2098" s="2"/>
      <c r="M2098" s="2"/>
      <c r="N2098" s="2"/>
    </row>
    <row r="2099" spans="2:14" s="71" customFormat="1" ht="15.75" customHeight="1" x14ac:dyDescent="0.25">
      <c r="B2099" s="2"/>
      <c r="C2099" s="62"/>
      <c r="D2099" s="111"/>
      <c r="E2099" s="2"/>
      <c r="F2099" s="2"/>
      <c r="G2099" s="2"/>
      <c r="H2099" s="2"/>
      <c r="I2099" s="2"/>
      <c r="J2099" s="2"/>
      <c r="K2099" s="2"/>
      <c r="L2099" s="2"/>
      <c r="M2099" s="2"/>
      <c r="N2099" s="2"/>
    </row>
    <row r="2100" spans="2:14" s="71" customFormat="1" ht="15.75" customHeight="1" x14ac:dyDescent="0.25">
      <c r="B2100" s="2"/>
      <c r="C2100" s="62"/>
      <c r="D2100" s="111"/>
      <c r="E2100" s="2"/>
      <c r="F2100" s="2"/>
      <c r="G2100" s="2"/>
      <c r="H2100" s="2"/>
      <c r="I2100" s="2"/>
      <c r="J2100" s="2"/>
      <c r="K2100" s="2"/>
      <c r="L2100" s="2"/>
      <c r="M2100" s="2"/>
      <c r="N2100" s="2"/>
    </row>
    <row r="2101" spans="2:14" s="71" customFormat="1" ht="15.75" customHeight="1" x14ac:dyDescent="0.25">
      <c r="B2101" s="2"/>
      <c r="C2101" s="62"/>
      <c r="D2101" s="111"/>
      <c r="E2101" s="2"/>
      <c r="F2101" s="2"/>
      <c r="G2101" s="2"/>
      <c r="H2101" s="2"/>
      <c r="I2101" s="2"/>
      <c r="J2101" s="2"/>
      <c r="K2101" s="2"/>
      <c r="L2101" s="2"/>
      <c r="M2101" s="2"/>
      <c r="N2101" s="2"/>
    </row>
    <row r="2102" spans="2:14" s="71" customFormat="1" ht="15.75" customHeight="1" x14ac:dyDescent="0.25">
      <c r="B2102" s="2"/>
      <c r="C2102" s="62"/>
      <c r="D2102" s="111"/>
      <c r="E2102" s="2"/>
      <c r="F2102" s="2"/>
      <c r="G2102" s="2"/>
      <c r="H2102" s="2"/>
      <c r="I2102" s="2"/>
      <c r="J2102" s="2"/>
      <c r="K2102" s="2"/>
      <c r="L2102" s="2"/>
      <c r="M2102" s="2"/>
      <c r="N2102" s="2"/>
    </row>
    <row r="2103" spans="2:14" s="71" customFormat="1" ht="15.75" customHeight="1" x14ac:dyDescent="0.25">
      <c r="B2103" s="2"/>
      <c r="C2103" s="62"/>
      <c r="D2103" s="111"/>
      <c r="E2103" s="2"/>
      <c r="F2103" s="2"/>
      <c r="G2103" s="2"/>
      <c r="H2103" s="2"/>
      <c r="I2103" s="2"/>
      <c r="J2103" s="2"/>
      <c r="K2103" s="2"/>
      <c r="L2103" s="2"/>
      <c r="M2103" s="2"/>
      <c r="N2103" s="2"/>
    </row>
    <row r="2104" spans="2:14" s="71" customFormat="1" ht="15.75" customHeight="1" x14ac:dyDescent="0.25">
      <c r="B2104" s="2"/>
      <c r="C2104" s="62"/>
      <c r="D2104" s="111"/>
      <c r="E2104" s="2"/>
      <c r="F2104" s="2"/>
      <c r="G2104" s="2"/>
      <c r="H2104" s="2"/>
      <c r="I2104" s="2"/>
      <c r="J2104" s="2"/>
      <c r="K2104" s="2"/>
      <c r="L2104" s="2"/>
      <c r="M2104" s="2"/>
      <c r="N2104" s="2"/>
    </row>
    <row r="2105" spans="2:14" s="71" customFormat="1" ht="15.75" customHeight="1" x14ac:dyDescent="0.25">
      <c r="B2105" s="2"/>
      <c r="C2105" s="62"/>
      <c r="D2105" s="111"/>
      <c r="E2105" s="2"/>
      <c r="F2105" s="2"/>
      <c r="G2105" s="2"/>
      <c r="H2105" s="2"/>
      <c r="I2105" s="2"/>
      <c r="J2105" s="2"/>
      <c r="K2105" s="2"/>
      <c r="L2105" s="2"/>
      <c r="M2105" s="2"/>
      <c r="N2105" s="2"/>
    </row>
    <row r="2106" spans="2:14" s="71" customFormat="1" ht="15.75" customHeight="1" x14ac:dyDescent="0.25">
      <c r="B2106" s="2"/>
      <c r="C2106" s="62"/>
      <c r="D2106" s="111"/>
      <c r="E2106" s="2"/>
      <c r="F2106" s="2"/>
      <c r="G2106" s="2"/>
      <c r="H2106" s="2"/>
      <c r="I2106" s="2"/>
      <c r="J2106" s="2"/>
      <c r="K2106" s="2"/>
      <c r="L2106" s="2"/>
      <c r="M2106" s="2"/>
      <c r="N2106" s="2"/>
    </row>
    <row r="2107" spans="2:14" s="71" customFormat="1" ht="15.75" customHeight="1" x14ac:dyDescent="0.25">
      <c r="B2107" s="2"/>
      <c r="C2107" s="62"/>
      <c r="D2107" s="111"/>
      <c r="E2107" s="2"/>
      <c r="F2107" s="2"/>
      <c r="G2107" s="2"/>
      <c r="H2107" s="2"/>
      <c r="I2107" s="2"/>
      <c r="J2107" s="2"/>
      <c r="K2107" s="2"/>
      <c r="L2107" s="2"/>
      <c r="M2107" s="2"/>
      <c r="N2107" s="2"/>
    </row>
    <row r="2108" spans="2:14" s="71" customFormat="1" ht="15.75" customHeight="1" x14ac:dyDescent="0.25">
      <c r="B2108" s="2"/>
      <c r="C2108" s="62"/>
      <c r="D2108" s="111"/>
      <c r="E2108" s="2"/>
      <c r="F2108" s="2"/>
      <c r="G2108" s="2"/>
      <c r="H2108" s="2"/>
      <c r="I2108" s="2"/>
      <c r="J2108" s="2"/>
      <c r="K2108" s="2"/>
      <c r="L2108" s="2"/>
      <c r="M2108" s="2"/>
      <c r="N2108" s="2"/>
    </row>
    <row r="2109" spans="2:14" s="71" customFormat="1" ht="15.75" customHeight="1" x14ac:dyDescent="0.25">
      <c r="B2109" s="2"/>
      <c r="C2109" s="62"/>
      <c r="D2109" s="111"/>
      <c r="E2109" s="2"/>
      <c r="F2109" s="2"/>
      <c r="G2109" s="2"/>
      <c r="H2109" s="2"/>
      <c r="I2109" s="2"/>
      <c r="J2109" s="2"/>
      <c r="K2109" s="2"/>
      <c r="L2109" s="2"/>
      <c r="M2109" s="2"/>
      <c r="N2109" s="2"/>
    </row>
    <row r="2110" spans="2:14" s="71" customFormat="1" ht="15.75" customHeight="1" x14ac:dyDescent="0.25">
      <c r="B2110" s="2"/>
      <c r="C2110" s="62"/>
      <c r="D2110" s="111"/>
      <c r="E2110" s="2"/>
      <c r="F2110" s="2"/>
      <c r="G2110" s="2"/>
      <c r="H2110" s="2"/>
      <c r="I2110" s="2"/>
      <c r="J2110" s="2"/>
      <c r="K2110" s="2"/>
      <c r="L2110" s="2"/>
      <c r="M2110" s="2"/>
      <c r="N2110" s="2"/>
    </row>
    <row r="2111" spans="2:14" s="71" customFormat="1" ht="15.75" customHeight="1" x14ac:dyDescent="0.25">
      <c r="B2111" s="2"/>
      <c r="C2111" s="62"/>
      <c r="D2111" s="111"/>
      <c r="E2111" s="2"/>
      <c r="F2111" s="2"/>
      <c r="G2111" s="2"/>
      <c r="H2111" s="2"/>
      <c r="I2111" s="2"/>
      <c r="J2111" s="2"/>
      <c r="K2111" s="2"/>
      <c r="L2111" s="2"/>
      <c r="M2111" s="2"/>
      <c r="N2111" s="2"/>
    </row>
    <row r="2112" spans="2:14" s="71" customFormat="1" ht="15.75" customHeight="1" x14ac:dyDescent="0.25">
      <c r="B2112" s="2"/>
      <c r="C2112" s="62"/>
      <c r="D2112" s="111"/>
      <c r="E2112" s="2"/>
      <c r="F2112" s="2"/>
      <c r="G2112" s="2"/>
      <c r="H2112" s="2"/>
      <c r="I2112" s="2"/>
      <c r="J2112" s="2"/>
      <c r="K2112" s="2"/>
      <c r="L2112" s="2"/>
      <c r="M2112" s="2"/>
      <c r="N2112" s="2"/>
    </row>
    <row r="2113" spans="2:14" s="71" customFormat="1" ht="15.75" customHeight="1" x14ac:dyDescent="0.25">
      <c r="B2113" s="2"/>
      <c r="C2113" s="62"/>
      <c r="D2113" s="111"/>
      <c r="E2113" s="2"/>
      <c r="F2113" s="2"/>
      <c r="G2113" s="2"/>
      <c r="H2113" s="2"/>
      <c r="I2113" s="2"/>
      <c r="J2113" s="2"/>
      <c r="K2113" s="2"/>
      <c r="L2113" s="2"/>
      <c r="M2113" s="2"/>
      <c r="N2113" s="2"/>
    </row>
    <row r="2114" spans="2:14" s="71" customFormat="1" ht="15.75" customHeight="1" x14ac:dyDescent="0.25">
      <c r="B2114" s="2"/>
      <c r="C2114" s="62"/>
      <c r="D2114" s="111"/>
      <c r="E2114" s="2"/>
      <c r="F2114" s="2"/>
      <c r="G2114" s="2"/>
      <c r="H2114" s="2"/>
      <c r="I2114" s="2"/>
      <c r="J2114" s="2"/>
      <c r="K2114" s="2"/>
      <c r="L2114" s="2"/>
      <c r="M2114" s="2"/>
      <c r="N2114" s="2"/>
    </row>
    <row r="2115" spans="2:14" s="71" customFormat="1" ht="15.75" customHeight="1" x14ac:dyDescent="0.25">
      <c r="B2115" s="2"/>
      <c r="C2115" s="62"/>
      <c r="D2115" s="111"/>
      <c r="E2115" s="2"/>
      <c r="F2115" s="2"/>
      <c r="G2115" s="2"/>
      <c r="H2115" s="2"/>
      <c r="I2115" s="2"/>
      <c r="J2115" s="2"/>
      <c r="K2115" s="2"/>
      <c r="L2115" s="2"/>
      <c r="M2115" s="2"/>
      <c r="N2115" s="2"/>
    </row>
    <row r="2116" spans="2:14" s="71" customFormat="1" ht="15.75" customHeight="1" x14ac:dyDescent="0.25">
      <c r="B2116" s="2"/>
      <c r="C2116" s="62"/>
      <c r="D2116" s="111"/>
      <c r="E2116" s="2"/>
      <c r="F2116" s="2"/>
      <c r="G2116" s="2"/>
      <c r="H2116" s="2"/>
      <c r="I2116" s="2"/>
      <c r="J2116" s="2"/>
      <c r="K2116" s="2"/>
      <c r="L2116" s="2"/>
      <c r="M2116" s="2"/>
      <c r="N2116" s="2"/>
    </row>
    <row r="2117" spans="2:14" s="71" customFormat="1" ht="15.75" customHeight="1" x14ac:dyDescent="0.25">
      <c r="B2117" s="2"/>
      <c r="C2117" s="62"/>
      <c r="D2117" s="111"/>
      <c r="E2117" s="2"/>
      <c r="F2117" s="2"/>
      <c r="G2117" s="2"/>
      <c r="H2117" s="2"/>
      <c r="I2117" s="2"/>
      <c r="J2117" s="2"/>
      <c r="K2117" s="2"/>
      <c r="L2117" s="2"/>
      <c r="M2117" s="2"/>
      <c r="N2117" s="2"/>
    </row>
    <row r="2118" spans="2:14" s="71" customFormat="1" ht="15.75" customHeight="1" x14ac:dyDescent="0.25">
      <c r="B2118" s="2"/>
      <c r="C2118" s="62"/>
      <c r="D2118" s="111"/>
      <c r="E2118" s="2"/>
      <c r="F2118" s="2"/>
      <c r="G2118" s="2"/>
      <c r="H2118" s="2"/>
      <c r="I2118" s="2"/>
      <c r="J2118" s="2"/>
      <c r="K2118" s="2"/>
      <c r="L2118" s="2"/>
      <c r="M2118" s="2"/>
      <c r="N2118" s="2"/>
    </row>
    <row r="2119" spans="2:14" s="71" customFormat="1" ht="15.75" customHeight="1" x14ac:dyDescent="0.25">
      <c r="B2119" s="2"/>
      <c r="C2119" s="62"/>
      <c r="D2119" s="111"/>
      <c r="E2119" s="2"/>
      <c r="F2119" s="2"/>
      <c r="G2119" s="2"/>
      <c r="H2119" s="2"/>
      <c r="I2119" s="2"/>
      <c r="J2119" s="2"/>
      <c r="K2119" s="2"/>
      <c r="L2119" s="2"/>
      <c r="M2119" s="2"/>
      <c r="N2119" s="2"/>
    </row>
    <row r="2120" spans="2:14" s="71" customFormat="1" ht="15.75" customHeight="1" x14ac:dyDescent="0.25">
      <c r="B2120" s="2"/>
      <c r="C2120" s="62"/>
      <c r="D2120" s="111"/>
      <c r="E2120" s="2"/>
      <c r="F2120" s="2"/>
      <c r="G2120" s="2"/>
      <c r="H2120" s="2"/>
      <c r="I2120" s="2"/>
      <c r="J2120" s="2"/>
      <c r="K2120" s="2"/>
      <c r="L2120" s="2"/>
      <c r="M2120" s="2"/>
      <c r="N2120" s="2"/>
    </row>
    <row r="2121" spans="2:14" s="71" customFormat="1" ht="15.75" customHeight="1" x14ac:dyDescent="0.25">
      <c r="B2121" s="2"/>
      <c r="C2121" s="62"/>
      <c r="D2121" s="111"/>
      <c r="E2121" s="2"/>
      <c r="F2121" s="2"/>
      <c r="G2121" s="2"/>
      <c r="H2121" s="2"/>
      <c r="I2121" s="2"/>
      <c r="J2121" s="2"/>
      <c r="K2121" s="2"/>
      <c r="L2121" s="2"/>
      <c r="M2121" s="2"/>
      <c r="N2121" s="2"/>
    </row>
    <row r="2122" spans="2:14" s="71" customFormat="1" ht="15.75" customHeight="1" x14ac:dyDescent="0.25">
      <c r="B2122" s="2"/>
      <c r="C2122" s="62"/>
      <c r="D2122" s="111"/>
      <c r="E2122" s="2"/>
      <c r="F2122" s="2"/>
      <c r="G2122" s="2"/>
      <c r="H2122" s="2"/>
      <c r="I2122" s="2"/>
      <c r="J2122" s="2"/>
      <c r="K2122" s="2"/>
      <c r="L2122" s="2"/>
      <c r="M2122" s="2"/>
      <c r="N2122" s="2"/>
    </row>
    <row r="2123" spans="2:14" s="71" customFormat="1" ht="15.75" customHeight="1" x14ac:dyDescent="0.25">
      <c r="B2123" s="2"/>
      <c r="C2123" s="62"/>
      <c r="D2123" s="111"/>
      <c r="E2123" s="2"/>
      <c r="F2123" s="2"/>
      <c r="G2123" s="2"/>
      <c r="H2123" s="2"/>
      <c r="I2123" s="2"/>
      <c r="J2123" s="2"/>
      <c r="K2123" s="2"/>
      <c r="L2123" s="2"/>
      <c r="M2123" s="2"/>
      <c r="N2123" s="2"/>
    </row>
    <row r="2124" spans="2:14" s="71" customFormat="1" ht="15.75" customHeight="1" x14ac:dyDescent="0.25">
      <c r="B2124" s="2"/>
      <c r="C2124" s="62"/>
      <c r="D2124" s="111"/>
      <c r="E2124" s="2"/>
      <c r="F2124" s="2"/>
      <c r="G2124" s="2"/>
      <c r="H2124" s="2"/>
      <c r="I2124" s="2"/>
      <c r="J2124" s="2"/>
      <c r="K2124" s="2"/>
      <c r="L2124" s="2"/>
      <c r="M2124" s="2"/>
      <c r="N2124" s="2"/>
    </row>
    <row r="2125" spans="2:14" s="71" customFormat="1" ht="15.75" customHeight="1" x14ac:dyDescent="0.25">
      <c r="B2125" s="2"/>
      <c r="C2125" s="62"/>
      <c r="D2125" s="111"/>
      <c r="E2125" s="2"/>
      <c r="F2125" s="2"/>
      <c r="G2125" s="2"/>
      <c r="H2125" s="2"/>
      <c r="I2125" s="2"/>
      <c r="J2125" s="2"/>
      <c r="K2125" s="2"/>
      <c r="L2125" s="2"/>
      <c r="M2125" s="2"/>
      <c r="N2125" s="2"/>
    </row>
    <row r="2126" spans="2:14" s="71" customFormat="1" ht="15.75" customHeight="1" x14ac:dyDescent="0.25">
      <c r="B2126" s="2"/>
      <c r="C2126" s="62"/>
      <c r="D2126" s="111"/>
      <c r="E2126" s="2"/>
      <c r="F2126" s="2"/>
      <c r="G2126" s="2"/>
      <c r="H2126" s="2"/>
      <c r="I2126" s="2"/>
      <c r="J2126" s="2"/>
      <c r="K2126" s="2"/>
      <c r="L2126" s="2"/>
      <c r="M2126" s="2"/>
      <c r="N2126" s="2"/>
    </row>
    <row r="2127" spans="2:14" s="71" customFormat="1" ht="15.75" customHeight="1" x14ac:dyDescent="0.25">
      <c r="B2127" s="2"/>
      <c r="C2127" s="62"/>
      <c r="D2127" s="111"/>
      <c r="E2127" s="2"/>
      <c r="F2127" s="2"/>
      <c r="G2127" s="2"/>
      <c r="H2127" s="2"/>
      <c r="I2127" s="2"/>
      <c r="J2127" s="2"/>
      <c r="K2127" s="2"/>
      <c r="L2127" s="2"/>
      <c r="M2127" s="2"/>
      <c r="N2127" s="2"/>
    </row>
    <row r="2128" spans="2:14" s="71" customFormat="1" ht="15.75" customHeight="1" x14ac:dyDescent="0.25">
      <c r="B2128" s="2"/>
      <c r="C2128" s="62"/>
      <c r="D2128" s="111"/>
      <c r="E2128" s="2"/>
      <c r="F2128" s="2"/>
      <c r="G2128" s="2"/>
      <c r="H2128" s="2"/>
      <c r="I2128" s="2"/>
      <c r="J2128" s="2"/>
      <c r="K2128" s="2"/>
      <c r="L2128" s="2"/>
      <c r="M2128" s="2"/>
      <c r="N2128" s="2"/>
    </row>
    <row r="2129" spans="2:14" s="71" customFormat="1" ht="15.75" customHeight="1" x14ac:dyDescent="0.25">
      <c r="B2129" s="2"/>
      <c r="C2129" s="62"/>
      <c r="D2129" s="111"/>
      <c r="E2129" s="2"/>
      <c r="F2129" s="2"/>
      <c r="G2129" s="2"/>
      <c r="H2129" s="2"/>
      <c r="I2129" s="2"/>
      <c r="J2129" s="2"/>
      <c r="K2129" s="2"/>
      <c r="L2129" s="2"/>
      <c r="M2129" s="2"/>
      <c r="N2129" s="2"/>
    </row>
    <row r="2130" spans="2:14" s="71" customFormat="1" ht="15.75" customHeight="1" x14ac:dyDescent="0.25">
      <c r="B2130" s="2"/>
      <c r="C2130" s="62"/>
      <c r="D2130" s="111"/>
      <c r="E2130" s="2"/>
      <c r="F2130" s="2"/>
      <c r="G2130" s="2"/>
      <c r="H2130" s="2"/>
      <c r="I2130" s="2"/>
      <c r="J2130" s="2"/>
      <c r="K2130" s="2"/>
      <c r="L2130" s="2"/>
      <c r="M2130" s="2"/>
      <c r="N2130" s="2"/>
    </row>
    <row r="2131" spans="2:14" s="71" customFormat="1" ht="15.75" customHeight="1" x14ac:dyDescent="0.25">
      <c r="B2131" s="2"/>
      <c r="C2131" s="62"/>
      <c r="D2131" s="111"/>
      <c r="E2131" s="2"/>
      <c r="F2131" s="2"/>
      <c r="G2131" s="2"/>
      <c r="H2131" s="2"/>
      <c r="I2131" s="2"/>
      <c r="J2131" s="2"/>
      <c r="K2131" s="2"/>
      <c r="L2131" s="2"/>
      <c r="M2131" s="2"/>
      <c r="N2131" s="2"/>
    </row>
    <row r="2132" spans="2:14" s="71" customFormat="1" ht="15.75" customHeight="1" x14ac:dyDescent="0.25">
      <c r="B2132" s="2"/>
      <c r="C2132" s="62"/>
      <c r="D2132" s="111"/>
      <c r="E2132" s="2"/>
      <c r="F2132" s="2"/>
      <c r="G2132" s="2"/>
      <c r="H2132" s="2"/>
      <c r="I2132" s="2"/>
      <c r="J2132" s="2"/>
      <c r="K2132" s="2"/>
      <c r="L2132" s="2"/>
      <c r="M2132" s="2"/>
      <c r="N2132" s="2"/>
    </row>
    <row r="2133" spans="2:14" s="71" customFormat="1" ht="15.75" customHeight="1" x14ac:dyDescent="0.25">
      <c r="B2133" s="2"/>
      <c r="C2133" s="62"/>
      <c r="D2133" s="111"/>
      <c r="E2133" s="2"/>
      <c r="F2133" s="2"/>
      <c r="G2133" s="2"/>
      <c r="H2133" s="2"/>
      <c r="I2133" s="2"/>
      <c r="J2133" s="2"/>
      <c r="K2133" s="2"/>
      <c r="L2133" s="2"/>
      <c r="M2133" s="2"/>
      <c r="N2133" s="2"/>
    </row>
    <row r="2134" spans="2:14" s="71" customFormat="1" ht="15.75" customHeight="1" x14ac:dyDescent="0.25">
      <c r="B2134" s="2"/>
      <c r="C2134" s="62"/>
      <c r="D2134" s="111"/>
      <c r="E2134" s="2"/>
      <c r="F2134" s="2"/>
      <c r="G2134" s="2"/>
      <c r="H2134" s="2"/>
      <c r="I2134" s="2"/>
      <c r="J2134" s="2"/>
      <c r="K2134" s="2"/>
      <c r="L2134" s="2"/>
      <c r="M2134" s="2"/>
      <c r="N2134" s="2"/>
    </row>
    <row r="2135" spans="2:14" s="71" customFormat="1" ht="15.75" customHeight="1" x14ac:dyDescent="0.25">
      <c r="B2135" s="2"/>
      <c r="C2135" s="62"/>
      <c r="D2135" s="111"/>
      <c r="E2135" s="2"/>
      <c r="F2135" s="2"/>
      <c r="G2135" s="2"/>
      <c r="H2135" s="2"/>
      <c r="I2135" s="2"/>
      <c r="J2135" s="2"/>
      <c r="K2135" s="2"/>
      <c r="L2135" s="2"/>
      <c r="M2135" s="2"/>
      <c r="N2135" s="2"/>
    </row>
    <row r="2136" spans="2:14" s="71" customFormat="1" ht="15.75" customHeight="1" x14ac:dyDescent="0.25">
      <c r="B2136" s="2"/>
      <c r="C2136" s="62"/>
      <c r="D2136" s="111"/>
      <c r="E2136" s="2"/>
      <c r="F2136" s="2"/>
      <c r="G2136" s="2"/>
      <c r="H2136" s="2"/>
      <c r="I2136" s="2"/>
      <c r="J2136" s="2"/>
      <c r="K2136" s="2"/>
      <c r="L2136" s="2"/>
      <c r="M2136" s="2"/>
      <c r="N2136" s="2"/>
    </row>
    <row r="2137" spans="2:14" s="71" customFormat="1" ht="15.75" customHeight="1" x14ac:dyDescent="0.25">
      <c r="B2137" s="2"/>
      <c r="C2137" s="62"/>
      <c r="D2137" s="111"/>
      <c r="E2137" s="2"/>
      <c r="F2137" s="2"/>
      <c r="G2137" s="2"/>
      <c r="H2137" s="2"/>
      <c r="I2137" s="2"/>
      <c r="J2137" s="2"/>
      <c r="K2137" s="2"/>
      <c r="L2137" s="2"/>
      <c r="M2137" s="2"/>
      <c r="N2137" s="2"/>
    </row>
    <row r="2138" spans="2:14" s="71" customFormat="1" ht="15.75" customHeight="1" x14ac:dyDescent="0.25">
      <c r="B2138" s="2"/>
      <c r="C2138" s="62"/>
      <c r="D2138" s="111"/>
      <c r="E2138" s="2"/>
      <c r="F2138" s="2"/>
      <c r="G2138" s="2"/>
      <c r="H2138" s="2"/>
      <c r="I2138" s="2"/>
      <c r="J2138" s="2"/>
      <c r="K2138" s="2"/>
      <c r="L2138" s="2"/>
      <c r="M2138" s="2"/>
      <c r="N2138" s="2"/>
    </row>
    <row r="2139" spans="2:14" s="71" customFormat="1" ht="15.75" customHeight="1" x14ac:dyDescent="0.25">
      <c r="B2139" s="2"/>
      <c r="C2139" s="62"/>
      <c r="D2139" s="111"/>
      <c r="E2139" s="2"/>
      <c r="F2139" s="2"/>
      <c r="G2139" s="2"/>
      <c r="H2139" s="2"/>
      <c r="I2139" s="2"/>
      <c r="J2139" s="2"/>
      <c r="K2139" s="2"/>
      <c r="L2139" s="2"/>
      <c r="M2139" s="2"/>
      <c r="N2139" s="2"/>
    </row>
    <row r="2140" spans="2:14" s="71" customFormat="1" ht="15.75" customHeight="1" x14ac:dyDescent="0.25">
      <c r="B2140" s="2"/>
      <c r="C2140" s="62"/>
      <c r="D2140" s="111"/>
      <c r="E2140" s="2"/>
      <c r="F2140" s="2"/>
      <c r="G2140" s="2"/>
      <c r="H2140" s="2"/>
      <c r="I2140" s="2"/>
      <c r="J2140" s="2"/>
      <c r="K2140" s="2"/>
      <c r="L2140" s="2"/>
      <c r="M2140" s="2"/>
      <c r="N2140" s="2"/>
    </row>
    <row r="2141" spans="2:14" s="71" customFormat="1" ht="15.75" customHeight="1" x14ac:dyDescent="0.25">
      <c r="B2141" s="2"/>
      <c r="C2141" s="62"/>
      <c r="D2141" s="111"/>
      <c r="E2141" s="2"/>
      <c r="F2141" s="2"/>
      <c r="G2141" s="2"/>
      <c r="H2141" s="2"/>
      <c r="I2141" s="2"/>
      <c r="J2141" s="2"/>
      <c r="K2141" s="2"/>
      <c r="L2141" s="2"/>
      <c r="M2141" s="2"/>
      <c r="N2141" s="2"/>
    </row>
    <row r="2142" spans="2:14" s="71" customFormat="1" ht="15.75" customHeight="1" x14ac:dyDescent="0.25">
      <c r="B2142" s="2"/>
      <c r="C2142" s="62"/>
      <c r="D2142" s="111"/>
      <c r="E2142" s="2"/>
      <c r="F2142" s="2"/>
      <c r="G2142" s="2"/>
      <c r="H2142" s="2"/>
      <c r="I2142" s="2"/>
      <c r="J2142" s="2"/>
      <c r="K2142" s="2"/>
      <c r="L2142" s="2"/>
      <c r="M2142" s="2"/>
      <c r="N2142" s="2"/>
    </row>
    <row r="2143" spans="2:14" s="71" customFormat="1" ht="15.75" customHeight="1" x14ac:dyDescent="0.25">
      <c r="B2143" s="2"/>
      <c r="C2143" s="62"/>
      <c r="D2143" s="111"/>
      <c r="E2143" s="2"/>
      <c r="F2143" s="2"/>
      <c r="G2143" s="2"/>
      <c r="H2143" s="2"/>
      <c r="I2143" s="2"/>
      <c r="J2143" s="2"/>
      <c r="K2143" s="2"/>
      <c r="L2143" s="2"/>
      <c r="M2143" s="2"/>
      <c r="N2143" s="2"/>
    </row>
    <row r="2144" spans="2:14" s="71" customFormat="1" ht="15.75" customHeight="1" x14ac:dyDescent="0.25">
      <c r="B2144" s="2"/>
      <c r="C2144" s="62"/>
      <c r="D2144" s="111"/>
      <c r="E2144" s="2"/>
      <c r="F2144" s="2"/>
      <c r="G2144" s="2"/>
      <c r="H2144" s="2"/>
      <c r="I2144" s="2"/>
      <c r="J2144" s="2"/>
      <c r="K2144" s="2"/>
      <c r="L2144" s="2"/>
      <c r="M2144" s="2"/>
      <c r="N2144" s="2"/>
    </row>
    <row r="2145" spans="2:14" s="71" customFormat="1" ht="15.75" customHeight="1" x14ac:dyDescent="0.25">
      <c r="B2145" s="2"/>
      <c r="C2145" s="62"/>
      <c r="D2145" s="111"/>
      <c r="E2145" s="2"/>
      <c r="F2145" s="2"/>
      <c r="G2145" s="2"/>
      <c r="H2145" s="2"/>
      <c r="I2145" s="2"/>
      <c r="J2145" s="2"/>
      <c r="K2145" s="2"/>
      <c r="L2145" s="2"/>
      <c r="M2145" s="2"/>
      <c r="N2145" s="2"/>
    </row>
    <row r="2146" spans="2:14" s="71" customFormat="1" ht="15.75" customHeight="1" x14ac:dyDescent="0.25">
      <c r="B2146" s="2"/>
      <c r="C2146" s="62"/>
      <c r="D2146" s="111"/>
      <c r="E2146" s="2"/>
      <c r="F2146" s="2"/>
      <c r="G2146" s="2"/>
      <c r="H2146" s="2"/>
      <c r="I2146" s="2"/>
      <c r="J2146" s="2"/>
      <c r="K2146" s="2"/>
      <c r="L2146" s="2"/>
      <c r="M2146" s="2"/>
      <c r="N2146" s="2"/>
    </row>
    <row r="2147" spans="2:14" s="71" customFormat="1" ht="15.75" customHeight="1" x14ac:dyDescent="0.25">
      <c r="B2147" s="2"/>
      <c r="C2147" s="62"/>
      <c r="D2147" s="111"/>
      <c r="E2147" s="2"/>
      <c r="F2147" s="2"/>
      <c r="G2147" s="2"/>
      <c r="H2147" s="2"/>
      <c r="I2147" s="2"/>
      <c r="J2147" s="2"/>
      <c r="K2147" s="2"/>
      <c r="L2147" s="2"/>
      <c r="M2147" s="2"/>
      <c r="N2147" s="2"/>
    </row>
    <row r="2148" spans="2:14" s="71" customFormat="1" ht="15.75" customHeight="1" x14ac:dyDescent="0.25">
      <c r="B2148" s="2"/>
      <c r="C2148" s="62"/>
      <c r="D2148" s="111"/>
      <c r="E2148" s="2"/>
      <c r="F2148" s="2"/>
      <c r="G2148" s="2"/>
      <c r="H2148" s="2"/>
      <c r="I2148" s="2"/>
      <c r="J2148" s="2"/>
      <c r="K2148" s="2"/>
      <c r="L2148" s="2"/>
      <c r="M2148" s="2"/>
      <c r="N2148" s="2"/>
    </row>
    <row r="2149" spans="2:14" s="71" customFormat="1" ht="15.75" customHeight="1" x14ac:dyDescent="0.25">
      <c r="B2149" s="2"/>
      <c r="C2149" s="62"/>
      <c r="D2149" s="111"/>
      <c r="E2149" s="2"/>
      <c r="F2149" s="2"/>
      <c r="G2149" s="2"/>
      <c r="H2149" s="2"/>
      <c r="I2149" s="2"/>
      <c r="J2149" s="2"/>
      <c r="K2149" s="2"/>
      <c r="L2149" s="2"/>
      <c r="M2149" s="2"/>
      <c r="N2149" s="2"/>
    </row>
    <row r="2150" spans="2:14" s="71" customFormat="1" ht="15.75" customHeight="1" x14ac:dyDescent="0.25">
      <c r="B2150" s="2"/>
      <c r="C2150" s="62"/>
      <c r="D2150" s="111"/>
      <c r="E2150" s="2"/>
      <c r="F2150" s="2"/>
      <c r="G2150" s="2"/>
      <c r="H2150" s="2"/>
      <c r="I2150" s="2"/>
      <c r="J2150" s="2"/>
      <c r="K2150" s="2"/>
      <c r="L2150" s="2"/>
      <c r="M2150" s="2"/>
      <c r="N2150" s="2"/>
    </row>
    <row r="2151" spans="2:14" s="71" customFormat="1" ht="15.75" customHeight="1" x14ac:dyDescent="0.25">
      <c r="B2151" s="2"/>
      <c r="C2151" s="62"/>
      <c r="D2151" s="111"/>
      <c r="E2151" s="2"/>
      <c r="F2151" s="2"/>
      <c r="G2151" s="2"/>
      <c r="H2151" s="2"/>
      <c r="I2151" s="2"/>
      <c r="J2151" s="2"/>
      <c r="K2151" s="2"/>
      <c r="L2151" s="2"/>
      <c r="M2151" s="2"/>
      <c r="N2151" s="2"/>
    </row>
    <row r="2152" spans="2:14" s="71" customFormat="1" ht="15.75" customHeight="1" x14ac:dyDescent="0.25">
      <c r="B2152" s="2"/>
      <c r="C2152" s="62"/>
      <c r="D2152" s="111"/>
      <c r="E2152" s="2"/>
      <c r="F2152" s="2"/>
      <c r="G2152" s="2"/>
      <c r="H2152" s="2"/>
      <c r="I2152" s="2"/>
      <c r="J2152" s="2"/>
      <c r="K2152" s="2"/>
      <c r="L2152" s="2"/>
      <c r="M2152" s="2"/>
      <c r="N2152" s="2"/>
    </row>
    <row r="2153" spans="2:14" s="71" customFormat="1" ht="15.75" customHeight="1" x14ac:dyDescent="0.25">
      <c r="B2153" s="2"/>
      <c r="C2153" s="62"/>
      <c r="D2153" s="111"/>
      <c r="E2153" s="2"/>
      <c r="F2153" s="2"/>
      <c r="G2153" s="2"/>
      <c r="H2153" s="2"/>
      <c r="I2153" s="2"/>
      <c r="J2153" s="2"/>
      <c r="K2153" s="2"/>
      <c r="L2153" s="2"/>
      <c r="M2153" s="2"/>
      <c r="N2153" s="2"/>
    </row>
    <row r="2154" spans="2:14" s="71" customFormat="1" ht="15.75" customHeight="1" x14ac:dyDescent="0.25">
      <c r="B2154" s="2"/>
      <c r="C2154" s="62"/>
      <c r="D2154" s="111"/>
      <c r="E2154" s="2"/>
      <c r="F2154" s="2"/>
      <c r="G2154" s="2"/>
      <c r="H2154" s="2"/>
      <c r="I2154" s="2"/>
      <c r="J2154" s="2"/>
      <c r="K2154" s="2"/>
      <c r="L2154" s="2"/>
      <c r="M2154" s="2"/>
      <c r="N2154" s="2"/>
    </row>
    <row r="2155" spans="2:14" s="71" customFormat="1" ht="15.75" customHeight="1" x14ac:dyDescent="0.25">
      <c r="B2155" s="2"/>
      <c r="C2155" s="62"/>
      <c r="D2155" s="111"/>
      <c r="E2155" s="2"/>
      <c r="F2155" s="2"/>
      <c r="G2155" s="2"/>
      <c r="H2155" s="2"/>
      <c r="I2155" s="2"/>
      <c r="J2155" s="2"/>
      <c r="K2155" s="2"/>
      <c r="L2155" s="2"/>
      <c r="M2155" s="2"/>
      <c r="N2155" s="2"/>
    </row>
    <row r="2156" spans="2:14" s="71" customFormat="1" ht="15.75" customHeight="1" x14ac:dyDescent="0.25">
      <c r="B2156" s="2"/>
      <c r="C2156" s="62"/>
      <c r="D2156" s="111"/>
      <c r="E2156" s="2"/>
      <c r="F2156" s="2"/>
      <c r="G2156" s="2"/>
      <c r="H2156" s="2"/>
      <c r="I2156" s="2"/>
      <c r="J2156" s="2"/>
      <c r="K2156" s="2"/>
      <c r="L2156" s="2"/>
      <c r="M2156" s="2"/>
      <c r="N2156" s="2"/>
    </row>
    <row r="2157" spans="2:14" s="71" customFormat="1" ht="15.75" customHeight="1" x14ac:dyDescent="0.25">
      <c r="B2157" s="2"/>
      <c r="C2157" s="62"/>
      <c r="D2157" s="111"/>
      <c r="E2157" s="2"/>
      <c r="F2157" s="2"/>
      <c r="G2157" s="2"/>
      <c r="H2157" s="2"/>
      <c r="I2157" s="2"/>
      <c r="J2157" s="2"/>
      <c r="K2157" s="2"/>
      <c r="L2157" s="2"/>
      <c r="M2157" s="2"/>
      <c r="N2157" s="2"/>
    </row>
    <row r="2158" spans="2:14" s="71" customFormat="1" ht="15.75" customHeight="1" x14ac:dyDescent="0.25">
      <c r="B2158" s="2"/>
      <c r="C2158" s="62"/>
      <c r="D2158" s="111"/>
      <c r="E2158" s="2"/>
      <c r="F2158" s="2"/>
      <c r="G2158" s="2"/>
      <c r="H2158" s="2"/>
      <c r="I2158" s="2"/>
      <c r="J2158" s="2"/>
      <c r="K2158" s="2"/>
      <c r="L2158" s="2"/>
      <c r="M2158" s="2"/>
      <c r="N2158" s="2"/>
    </row>
    <row r="2159" spans="2:14" s="71" customFormat="1" ht="15.75" customHeight="1" x14ac:dyDescent="0.25">
      <c r="B2159" s="2"/>
      <c r="C2159" s="62"/>
      <c r="D2159" s="111"/>
      <c r="E2159" s="2"/>
      <c r="F2159" s="2"/>
      <c r="G2159" s="2"/>
      <c r="H2159" s="2"/>
      <c r="I2159" s="2"/>
      <c r="J2159" s="2"/>
      <c r="K2159" s="2"/>
      <c r="L2159" s="2"/>
      <c r="M2159" s="2"/>
      <c r="N2159" s="2"/>
    </row>
    <row r="2160" spans="2:14" s="71" customFormat="1" ht="15.75" customHeight="1" x14ac:dyDescent="0.25">
      <c r="B2160" s="2"/>
      <c r="C2160" s="62"/>
      <c r="D2160" s="111"/>
      <c r="E2160" s="2"/>
      <c r="F2160" s="2"/>
      <c r="G2160" s="2"/>
      <c r="H2160" s="2"/>
      <c r="I2160" s="2"/>
      <c r="J2160" s="2"/>
      <c r="K2160" s="2"/>
      <c r="L2160" s="2"/>
      <c r="M2160" s="2"/>
      <c r="N2160" s="2"/>
    </row>
    <row r="2161" spans="2:14" s="71" customFormat="1" ht="15.75" customHeight="1" x14ac:dyDescent="0.25">
      <c r="B2161" s="2"/>
      <c r="C2161" s="62"/>
      <c r="D2161" s="111"/>
      <c r="E2161" s="2"/>
      <c r="F2161" s="2"/>
      <c r="G2161" s="2"/>
      <c r="H2161" s="2"/>
      <c r="I2161" s="2"/>
      <c r="J2161" s="2"/>
      <c r="K2161" s="2"/>
      <c r="L2161" s="2"/>
      <c r="M2161" s="2"/>
      <c r="N2161" s="2"/>
    </row>
    <row r="2162" spans="2:14" s="71" customFormat="1" ht="15.75" customHeight="1" x14ac:dyDescent="0.25">
      <c r="B2162" s="2"/>
      <c r="C2162" s="62"/>
      <c r="D2162" s="111"/>
      <c r="E2162" s="2"/>
      <c r="F2162" s="2"/>
      <c r="G2162" s="2"/>
      <c r="H2162" s="2"/>
      <c r="I2162" s="2"/>
      <c r="J2162" s="2"/>
      <c r="K2162" s="2"/>
      <c r="L2162" s="2"/>
      <c r="M2162" s="2"/>
      <c r="N2162" s="2"/>
    </row>
    <row r="2163" spans="2:14" s="71" customFormat="1" ht="15.75" customHeight="1" x14ac:dyDescent="0.25">
      <c r="B2163" s="2"/>
      <c r="C2163" s="62"/>
      <c r="D2163" s="111"/>
      <c r="E2163" s="2"/>
      <c r="F2163" s="2"/>
      <c r="G2163" s="2"/>
      <c r="H2163" s="2"/>
      <c r="I2163" s="2"/>
      <c r="J2163" s="2"/>
      <c r="K2163" s="2"/>
      <c r="L2163" s="2"/>
      <c r="M2163" s="2"/>
      <c r="N2163" s="2"/>
    </row>
    <row r="2164" spans="2:14" s="71" customFormat="1" ht="15.75" customHeight="1" x14ac:dyDescent="0.25">
      <c r="B2164" s="2"/>
      <c r="C2164" s="62"/>
      <c r="D2164" s="111"/>
      <c r="E2164" s="2"/>
      <c r="F2164" s="2"/>
      <c r="G2164" s="2"/>
      <c r="H2164" s="2"/>
      <c r="I2164" s="2"/>
      <c r="J2164" s="2"/>
      <c r="K2164" s="2"/>
      <c r="L2164" s="2"/>
      <c r="M2164" s="2"/>
      <c r="N2164" s="2"/>
    </row>
    <row r="2165" spans="2:14" s="71" customFormat="1" ht="15.75" customHeight="1" x14ac:dyDescent="0.25">
      <c r="B2165" s="2"/>
      <c r="C2165" s="62"/>
      <c r="D2165" s="111"/>
      <c r="E2165" s="2"/>
      <c r="F2165" s="2"/>
      <c r="G2165" s="2"/>
      <c r="H2165" s="2"/>
      <c r="I2165" s="2"/>
      <c r="J2165" s="2"/>
      <c r="K2165" s="2"/>
      <c r="L2165" s="2"/>
      <c r="M2165" s="2"/>
      <c r="N2165" s="2"/>
    </row>
    <row r="2166" spans="2:14" s="71" customFormat="1" ht="15.75" customHeight="1" x14ac:dyDescent="0.25">
      <c r="B2166" s="2"/>
      <c r="C2166" s="62"/>
      <c r="D2166" s="111"/>
      <c r="E2166" s="2"/>
      <c r="F2166" s="2"/>
      <c r="G2166" s="2"/>
      <c r="H2166" s="2"/>
      <c r="I2166" s="2"/>
      <c r="J2166" s="2"/>
      <c r="K2166" s="2"/>
      <c r="L2166" s="2"/>
      <c r="M2166" s="2"/>
      <c r="N2166" s="2"/>
    </row>
    <row r="2167" spans="2:14" s="71" customFormat="1" ht="15.75" customHeight="1" x14ac:dyDescent="0.25">
      <c r="B2167" s="2"/>
      <c r="C2167" s="62"/>
      <c r="D2167" s="111"/>
      <c r="E2167" s="2"/>
      <c r="F2167" s="2"/>
      <c r="G2167" s="2"/>
      <c r="H2167" s="2"/>
      <c r="I2167" s="2"/>
      <c r="J2167" s="2"/>
      <c r="K2167" s="2"/>
      <c r="L2167" s="2"/>
      <c r="M2167" s="2"/>
      <c r="N2167" s="2"/>
    </row>
    <row r="2168" spans="2:14" s="71" customFormat="1" ht="15.75" customHeight="1" x14ac:dyDescent="0.25">
      <c r="B2168" s="2"/>
      <c r="C2168" s="62"/>
      <c r="D2168" s="111"/>
      <c r="E2168" s="2"/>
      <c r="F2168" s="2"/>
      <c r="G2168" s="2"/>
      <c r="H2168" s="2"/>
      <c r="I2168" s="2"/>
      <c r="J2168" s="2"/>
      <c r="K2168" s="2"/>
      <c r="L2168" s="2"/>
      <c r="M2168" s="2"/>
      <c r="N2168" s="2"/>
    </row>
    <row r="2169" spans="2:14" s="71" customFormat="1" ht="15.75" customHeight="1" x14ac:dyDescent="0.25">
      <c r="B2169" s="2"/>
      <c r="C2169" s="62"/>
      <c r="D2169" s="111"/>
      <c r="E2169" s="2"/>
      <c r="F2169" s="2"/>
      <c r="G2169" s="2"/>
      <c r="H2169" s="2"/>
      <c r="I2169" s="2"/>
      <c r="J2169" s="2"/>
      <c r="K2169" s="2"/>
      <c r="L2169" s="2"/>
      <c r="M2169" s="2"/>
      <c r="N2169" s="2"/>
    </row>
    <row r="2170" spans="2:14" s="71" customFormat="1" ht="15.75" customHeight="1" x14ac:dyDescent="0.25">
      <c r="B2170" s="2"/>
      <c r="C2170" s="62"/>
      <c r="D2170" s="111"/>
      <c r="E2170" s="2"/>
      <c r="F2170" s="2"/>
      <c r="G2170" s="2"/>
      <c r="H2170" s="2"/>
      <c r="I2170" s="2"/>
      <c r="J2170" s="2"/>
      <c r="K2170" s="2"/>
      <c r="L2170" s="2"/>
      <c r="M2170" s="2"/>
      <c r="N2170" s="2"/>
    </row>
    <row r="2171" spans="2:14" s="71" customFormat="1" ht="15.75" customHeight="1" x14ac:dyDescent="0.25">
      <c r="B2171" s="2"/>
      <c r="C2171" s="62"/>
      <c r="D2171" s="111"/>
      <c r="E2171" s="2"/>
      <c r="F2171" s="2"/>
      <c r="G2171" s="2"/>
      <c r="H2171" s="2"/>
      <c r="I2171" s="2"/>
      <c r="J2171" s="2"/>
      <c r="K2171" s="2"/>
      <c r="L2171" s="2"/>
      <c r="M2171" s="2"/>
      <c r="N2171" s="2"/>
    </row>
    <row r="2172" spans="2:14" s="71" customFormat="1" ht="15.75" customHeight="1" x14ac:dyDescent="0.25">
      <c r="B2172" s="2"/>
      <c r="C2172" s="62"/>
      <c r="D2172" s="111"/>
      <c r="E2172" s="2"/>
      <c r="F2172" s="2"/>
      <c r="G2172" s="2"/>
      <c r="H2172" s="2"/>
      <c r="I2172" s="2"/>
      <c r="J2172" s="2"/>
      <c r="K2172" s="2"/>
      <c r="L2172" s="2"/>
      <c r="M2172" s="2"/>
      <c r="N2172" s="2"/>
    </row>
    <row r="2173" spans="2:14" s="71" customFormat="1" ht="15.75" customHeight="1" x14ac:dyDescent="0.25">
      <c r="B2173" s="2"/>
      <c r="C2173" s="62"/>
      <c r="D2173" s="111"/>
      <c r="E2173" s="2"/>
      <c r="F2173" s="2"/>
      <c r="G2173" s="2"/>
      <c r="H2173" s="2"/>
      <c r="I2173" s="2"/>
      <c r="J2173" s="2"/>
      <c r="K2173" s="2"/>
      <c r="L2173" s="2"/>
      <c r="M2173" s="2"/>
      <c r="N2173" s="2"/>
    </row>
    <row r="2174" spans="2:14" s="71" customFormat="1" ht="15.75" customHeight="1" x14ac:dyDescent="0.25">
      <c r="B2174" s="2"/>
      <c r="C2174" s="62"/>
      <c r="D2174" s="111"/>
      <c r="E2174" s="2"/>
      <c r="F2174" s="2"/>
      <c r="G2174" s="2"/>
      <c r="H2174" s="2"/>
      <c r="I2174" s="2"/>
      <c r="J2174" s="2"/>
      <c r="K2174" s="2"/>
      <c r="L2174" s="2"/>
      <c r="M2174" s="2"/>
      <c r="N2174" s="2"/>
    </row>
    <row r="2175" spans="2:14" s="71" customFormat="1" ht="15.75" customHeight="1" x14ac:dyDescent="0.25">
      <c r="B2175" s="2"/>
      <c r="C2175" s="62"/>
      <c r="D2175" s="111"/>
      <c r="E2175" s="2"/>
      <c r="F2175" s="2"/>
      <c r="G2175" s="2"/>
      <c r="H2175" s="2"/>
      <c r="I2175" s="2"/>
      <c r="J2175" s="2"/>
      <c r="K2175" s="2"/>
      <c r="L2175" s="2"/>
      <c r="M2175" s="2"/>
      <c r="N2175" s="2"/>
    </row>
    <row r="2176" spans="2:14" s="71" customFormat="1" ht="15.75" customHeight="1" x14ac:dyDescent="0.25">
      <c r="B2176" s="2"/>
      <c r="C2176" s="62"/>
      <c r="D2176" s="111"/>
      <c r="E2176" s="2"/>
      <c r="F2176" s="2"/>
      <c r="G2176" s="2"/>
      <c r="H2176" s="2"/>
      <c r="I2176" s="2"/>
      <c r="J2176" s="2"/>
      <c r="K2176" s="2"/>
      <c r="L2176" s="2"/>
      <c r="M2176" s="2"/>
      <c r="N2176" s="2"/>
    </row>
    <row r="2177" spans="2:14" s="71" customFormat="1" ht="15.75" customHeight="1" x14ac:dyDescent="0.25">
      <c r="B2177" s="2"/>
      <c r="C2177" s="62"/>
      <c r="D2177" s="111"/>
      <c r="E2177" s="2"/>
      <c r="F2177" s="2"/>
      <c r="G2177" s="2"/>
      <c r="H2177" s="2"/>
      <c r="I2177" s="2"/>
      <c r="J2177" s="2"/>
      <c r="K2177" s="2"/>
      <c r="L2177" s="2"/>
      <c r="M2177" s="2"/>
      <c r="N2177" s="2"/>
    </row>
    <row r="2178" spans="2:14" s="71" customFormat="1" ht="15.75" customHeight="1" x14ac:dyDescent="0.25">
      <c r="B2178" s="2"/>
      <c r="C2178" s="62"/>
      <c r="D2178" s="111"/>
      <c r="E2178" s="2"/>
      <c r="F2178" s="2"/>
      <c r="G2178" s="2"/>
      <c r="H2178" s="2"/>
      <c r="I2178" s="2"/>
      <c r="J2178" s="2"/>
      <c r="K2178" s="2"/>
      <c r="L2178" s="2"/>
      <c r="M2178" s="2"/>
      <c r="N2178" s="2"/>
    </row>
    <row r="2179" spans="2:14" s="71" customFormat="1" ht="15.75" customHeight="1" x14ac:dyDescent="0.25">
      <c r="B2179" s="2"/>
      <c r="C2179" s="62"/>
      <c r="D2179" s="111"/>
      <c r="E2179" s="2"/>
      <c r="F2179" s="2"/>
      <c r="G2179" s="2"/>
      <c r="H2179" s="2"/>
      <c r="I2179" s="2"/>
      <c r="J2179" s="2"/>
      <c r="K2179" s="2"/>
      <c r="L2179" s="2"/>
      <c r="M2179" s="2"/>
      <c r="N2179" s="2"/>
    </row>
    <row r="2180" spans="2:14" s="71" customFormat="1" ht="15.75" customHeight="1" x14ac:dyDescent="0.25">
      <c r="B2180" s="2"/>
      <c r="C2180" s="62"/>
      <c r="D2180" s="111"/>
      <c r="E2180" s="2"/>
      <c r="F2180" s="2"/>
      <c r="G2180" s="2"/>
      <c r="H2180" s="2"/>
      <c r="I2180" s="2"/>
      <c r="J2180" s="2"/>
      <c r="K2180" s="2"/>
      <c r="L2180" s="2"/>
      <c r="M2180" s="2"/>
      <c r="N2180" s="2"/>
    </row>
    <row r="2181" spans="2:14" s="71" customFormat="1" ht="15.75" customHeight="1" x14ac:dyDescent="0.25">
      <c r="B2181" s="2"/>
      <c r="C2181" s="62"/>
      <c r="D2181" s="111"/>
      <c r="E2181" s="2"/>
      <c r="F2181" s="2"/>
      <c r="G2181" s="2"/>
      <c r="H2181" s="2"/>
      <c r="I2181" s="2"/>
      <c r="J2181" s="2"/>
      <c r="K2181" s="2"/>
      <c r="L2181" s="2"/>
      <c r="M2181" s="2"/>
      <c r="N2181" s="2"/>
    </row>
    <row r="2182" spans="2:14" s="71" customFormat="1" ht="15.75" customHeight="1" x14ac:dyDescent="0.25">
      <c r="B2182" s="2"/>
      <c r="C2182" s="62"/>
      <c r="D2182" s="111"/>
      <c r="E2182" s="2"/>
      <c r="F2182" s="2"/>
      <c r="G2182" s="2"/>
      <c r="H2182" s="2"/>
      <c r="I2182" s="2"/>
      <c r="J2182" s="2"/>
      <c r="K2182" s="2"/>
      <c r="L2182" s="2"/>
      <c r="M2182" s="2"/>
      <c r="N2182" s="2"/>
    </row>
    <row r="2183" spans="2:14" s="71" customFormat="1" ht="15.75" customHeight="1" x14ac:dyDescent="0.25">
      <c r="B2183" s="2"/>
      <c r="C2183" s="62"/>
      <c r="D2183" s="111"/>
      <c r="E2183" s="2"/>
      <c r="F2183" s="2"/>
      <c r="G2183" s="2"/>
      <c r="H2183" s="2"/>
      <c r="I2183" s="2"/>
      <c r="J2183" s="2"/>
      <c r="K2183" s="2"/>
      <c r="L2183" s="2"/>
      <c r="M2183" s="2"/>
      <c r="N2183" s="2"/>
    </row>
    <row r="2184" spans="2:14" s="71" customFormat="1" ht="15.75" customHeight="1" x14ac:dyDescent="0.25">
      <c r="B2184" s="2"/>
      <c r="C2184" s="62"/>
      <c r="D2184" s="111"/>
      <c r="E2184" s="2"/>
      <c r="F2184" s="2"/>
      <c r="G2184" s="2"/>
      <c r="H2184" s="2"/>
      <c r="I2184" s="2"/>
      <c r="J2184" s="2"/>
      <c r="K2184" s="2"/>
      <c r="L2184" s="2"/>
      <c r="M2184" s="2"/>
      <c r="N2184" s="2"/>
    </row>
    <row r="2185" spans="2:14" s="71" customFormat="1" ht="15.75" customHeight="1" x14ac:dyDescent="0.25">
      <c r="B2185" s="2"/>
      <c r="C2185" s="62"/>
      <c r="D2185" s="111"/>
      <c r="E2185" s="2"/>
      <c r="F2185" s="2"/>
      <c r="G2185" s="2"/>
      <c r="H2185" s="2"/>
      <c r="I2185" s="2"/>
      <c r="J2185" s="2"/>
      <c r="K2185" s="2"/>
      <c r="L2185" s="2"/>
      <c r="M2185" s="2"/>
      <c r="N2185" s="2"/>
    </row>
    <row r="2186" spans="2:14" s="71" customFormat="1" ht="15.75" customHeight="1" x14ac:dyDescent="0.25">
      <c r="B2186" s="2"/>
      <c r="C2186" s="62"/>
      <c r="D2186" s="111"/>
      <c r="E2186" s="2"/>
      <c r="F2186" s="2"/>
      <c r="G2186" s="2"/>
      <c r="H2186" s="2"/>
      <c r="I2186" s="2"/>
      <c r="J2186" s="2"/>
      <c r="K2186" s="2"/>
      <c r="L2186" s="2"/>
      <c r="M2186" s="2"/>
      <c r="N2186" s="2"/>
    </row>
    <row r="2187" spans="2:14" s="71" customFormat="1" ht="15.75" customHeight="1" x14ac:dyDescent="0.25">
      <c r="B2187" s="2"/>
      <c r="C2187" s="62"/>
      <c r="D2187" s="111"/>
      <c r="E2187" s="2"/>
      <c r="F2187" s="2"/>
      <c r="G2187" s="2"/>
      <c r="H2187" s="2"/>
      <c r="I2187" s="2"/>
      <c r="J2187" s="2"/>
      <c r="K2187" s="2"/>
      <c r="L2187" s="2"/>
      <c r="M2187" s="2"/>
      <c r="N2187" s="2"/>
    </row>
    <row r="2188" spans="2:14" s="71" customFormat="1" ht="15.75" customHeight="1" x14ac:dyDescent="0.25">
      <c r="B2188" s="2"/>
      <c r="C2188" s="62"/>
      <c r="D2188" s="111"/>
      <c r="E2188" s="2"/>
      <c r="F2188" s="2"/>
      <c r="G2188" s="2"/>
      <c r="H2188" s="2"/>
      <c r="I2188" s="2"/>
      <c r="J2188" s="2"/>
      <c r="K2188" s="2"/>
      <c r="L2188" s="2"/>
      <c r="M2188" s="2"/>
      <c r="N2188" s="2"/>
    </row>
    <row r="2189" spans="2:14" s="71" customFormat="1" ht="15.75" customHeight="1" x14ac:dyDescent="0.25">
      <c r="B2189" s="2"/>
      <c r="C2189" s="62"/>
      <c r="D2189" s="111"/>
      <c r="E2189" s="2"/>
      <c r="F2189" s="2"/>
      <c r="G2189" s="2"/>
      <c r="H2189" s="2"/>
      <c r="I2189" s="2"/>
      <c r="J2189" s="2"/>
      <c r="K2189" s="2"/>
      <c r="L2189" s="2"/>
      <c r="M2189" s="2"/>
      <c r="N2189" s="2"/>
    </row>
    <row r="2190" spans="2:14" s="71" customFormat="1" ht="15.75" customHeight="1" x14ac:dyDescent="0.25">
      <c r="B2190" s="2"/>
      <c r="C2190" s="62"/>
      <c r="D2190" s="111"/>
      <c r="E2190" s="2"/>
      <c r="F2190" s="2"/>
      <c r="G2190" s="2"/>
      <c r="H2190" s="2"/>
      <c r="I2190" s="2"/>
      <c r="J2190" s="2"/>
      <c r="K2190" s="2"/>
      <c r="L2190" s="2"/>
      <c r="M2190" s="2"/>
      <c r="N2190" s="2"/>
    </row>
    <row r="2191" spans="2:14" s="71" customFormat="1" ht="15.75" customHeight="1" x14ac:dyDescent="0.25">
      <c r="B2191" s="2"/>
      <c r="C2191" s="62"/>
      <c r="D2191" s="111"/>
      <c r="E2191" s="2"/>
      <c r="F2191" s="2"/>
      <c r="G2191" s="2"/>
      <c r="H2191" s="2"/>
      <c r="I2191" s="2"/>
      <c r="J2191" s="2"/>
      <c r="K2191" s="2"/>
      <c r="L2191" s="2"/>
      <c r="M2191" s="2"/>
      <c r="N2191" s="2"/>
    </row>
    <row r="2192" spans="2:14" s="71" customFormat="1" ht="15.75" customHeight="1" x14ac:dyDescent="0.25">
      <c r="B2192" s="2"/>
      <c r="C2192" s="62"/>
      <c r="D2192" s="111"/>
      <c r="E2192" s="2"/>
      <c r="F2192" s="2"/>
      <c r="G2192" s="2"/>
      <c r="H2192" s="2"/>
      <c r="I2192" s="2"/>
      <c r="J2192" s="2"/>
      <c r="K2192" s="2"/>
      <c r="L2192" s="2"/>
      <c r="M2192" s="2"/>
      <c r="N2192" s="2"/>
    </row>
    <row r="2193" spans="2:14" s="71" customFormat="1" ht="15.75" customHeight="1" x14ac:dyDescent="0.25">
      <c r="B2193" s="2"/>
      <c r="C2193" s="62"/>
      <c r="D2193" s="111"/>
      <c r="E2193" s="2"/>
      <c r="F2193" s="2"/>
      <c r="G2193" s="2"/>
      <c r="H2193" s="2"/>
      <c r="I2193" s="2"/>
      <c r="J2193" s="2"/>
      <c r="K2193" s="2"/>
      <c r="L2193" s="2"/>
      <c r="M2193" s="2"/>
      <c r="N2193" s="2"/>
    </row>
    <row r="2194" spans="2:14" s="71" customFormat="1" ht="15.75" customHeight="1" x14ac:dyDescent="0.25">
      <c r="B2194" s="2"/>
      <c r="C2194" s="62"/>
      <c r="D2194" s="111"/>
      <c r="E2194" s="2"/>
      <c r="F2194" s="2"/>
      <c r="G2194" s="2"/>
      <c r="H2194" s="2"/>
      <c r="I2194" s="2"/>
      <c r="J2194" s="2"/>
      <c r="K2194" s="2"/>
      <c r="L2194" s="2"/>
      <c r="M2194" s="2"/>
      <c r="N2194" s="2"/>
    </row>
    <row r="2195" spans="2:14" s="71" customFormat="1" ht="15.75" customHeight="1" x14ac:dyDescent="0.25">
      <c r="B2195" s="2"/>
      <c r="C2195" s="62"/>
      <c r="D2195" s="111"/>
      <c r="E2195" s="2"/>
      <c r="F2195" s="2"/>
      <c r="G2195" s="2"/>
      <c r="H2195" s="2"/>
      <c r="I2195" s="2"/>
      <c r="J2195" s="2"/>
      <c r="K2195" s="2"/>
      <c r="L2195" s="2"/>
      <c r="M2195" s="2"/>
      <c r="N2195" s="2"/>
    </row>
    <row r="2196" spans="2:14" s="71" customFormat="1" ht="15.75" customHeight="1" x14ac:dyDescent="0.25">
      <c r="B2196" s="2"/>
      <c r="C2196" s="62"/>
      <c r="D2196" s="111"/>
      <c r="E2196" s="2"/>
      <c r="F2196" s="2"/>
      <c r="G2196" s="2"/>
      <c r="H2196" s="2"/>
      <c r="I2196" s="2"/>
      <c r="J2196" s="2"/>
      <c r="K2196" s="2"/>
      <c r="L2196" s="2"/>
      <c r="M2196" s="2"/>
      <c r="N2196" s="2"/>
    </row>
    <row r="2197" spans="2:14" s="71" customFormat="1" ht="15.75" customHeight="1" x14ac:dyDescent="0.25">
      <c r="B2197" s="2"/>
      <c r="C2197" s="62"/>
      <c r="D2197" s="111"/>
      <c r="E2197" s="2"/>
      <c r="F2197" s="2"/>
      <c r="G2197" s="2"/>
      <c r="H2197" s="2"/>
      <c r="I2197" s="2"/>
      <c r="J2197" s="2"/>
      <c r="K2197" s="2"/>
      <c r="L2197" s="2"/>
      <c r="M2197" s="2"/>
      <c r="N2197" s="2"/>
    </row>
    <row r="2198" spans="2:14" s="71" customFormat="1" ht="15.75" customHeight="1" x14ac:dyDescent="0.25">
      <c r="B2198" s="2"/>
      <c r="C2198" s="62"/>
      <c r="D2198" s="111"/>
      <c r="E2198" s="2"/>
      <c r="F2198" s="2"/>
      <c r="G2198" s="2"/>
      <c r="H2198" s="2"/>
      <c r="I2198" s="2"/>
      <c r="J2198" s="2"/>
      <c r="K2198" s="2"/>
      <c r="L2198" s="2"/>
      <c r="M2198" s="2"/>
      <c r="N2198" s="2"/>
    </row>
    <row r="2199" spans="2:14" s="71" customFormat="1" ht="15.75" customHeight="1" x14ac:dyDescent="0.25">
      <c r="B2199" s="2"/>
      <c r="C2199" s="62"/>
      <c r="D2199" s="111"/>
      <c r="E2199" s="2"/>
      <c r="F2199" s="2"/>
      <c r="G2199" s="2"/>
      <c r="H2199" s="2"/>
      <c r="I2199" s="2"/>
      <c r="J2199" s="2"/>
      <c r="K2199" s="2"/>
      <c r="L2199" s="2"/>
      <c r="M2199" s="2"/>
      <c r="N2199" s="2"/>
    </row>
    <row r="2200" spans="2:14" s="71" customFormat="1" ht="15.75" customHeight="1" x14ac:dyDescent="0.25">
      <c r="B2200" s="2"/>
      <c r="C2200" s="62"/>
      <c r="D2200" s="111"/>
      <c r="E2200" s="2"/>
      <c r="F2200" s="2"/>
      <c r="G2200" s="2"/>
      <c r="H2200" s="2"/>
      <c r="I2200" s="2"/>
      <c r="J2200" s="2"/>
      <c r="K2200" s="2"/>
      <c r="L2200" s="2"/>
      <c r="M2200" s="2"/>
      <c r="N2200" s="2"/>
    </row>
    <row r="2201" spans="2:14" s="71" customFormat="1" ht="15.75" customHeight="1" x14ac:dyDescent="0.25">
      <c r="B2201" s="2"/>
      <c r="C2201" s="62"/>
      <c r="D2201" s="111"/>
      <c r="E2201" s="2"/>
      <c r="F2201" s="2"/>
      <c r="G2201" s="2"/>
      <c r="H2201" s="2"/>
      <c r="I2201" s="2"/>
      <c r="J2201" s="2"/>
      <c r="K2201" s="2"/>
      <c r="L2201" s="2"/>
      <c r="M2201" s="2"/>
      <c r="N2201" s="2"/>
    </row>
    <row r="2202" spans="2:14" s="71" customFormat="1" ht="15.75" customHeight="1" x14ac:dyDescent="0.25">
      <c r="B2202" s="2"/>
      <c r="C2202" s="62"/>
      <c r="D2202" s="111"/>
      <c r="E2202" s="2"/>
      <c r="F2202" s="2"/>
      <c r="G2202" s="2"/>
      <c r="H2202" s="2"/>
      <c r="I2202" s="2"/>
      <c r="J2202" s="2"/>
      <c r="K2202" s="2"/>
      <c r="L2202" s="2"/>
      <c r="M2202" s="2"/>
      <c r="N2202" s="2"/>
    </row>
    <row r="2203" spans="2:14" s="71" customFormat="1" ht="15.75" customHeight="1" x14ac:dyDescent="0.25">
      <c r="B2203" s="2"/>
      <c r="C2203" s="62"/>
      <c r="D2203" s="111"/>
      <c r="E2203" s="2"/>
      <c r="F2203" s="2"/>
      <c r="G2203" s="2"/>
      <c r="H2203" s="2"/>
      <c r="I2203" s="2"/>
      <c r="J2203" s="2"/>
      <c r="K2203" s="2"/>
      <c r="L2203" s="2"/>
      <c r="M2203" s="2"/>
      <c r="N2203" s="2"/>
    </row>
  </sheetData>
  <mergeCells count="15">
    <mergeCell ref="E281:F281"/>
    <mergeCell ref="B282:D283"/>
    <mergeCell ref="B286:D287"/>
    <mergeCell ref="B284:D285"/>
    <mergeCell ref="A1:B1"/>
    <mergeCell ref="D1:F1"/>
    <mergeCell ref="E4:F4"/>
    <mergeCell ref="A2:B2"/>
    <mergeCell ref="E288:F288"/>
    <mergeCell ref="E282:F282"/>
    <mergeCell ref="E283:F283"/>
    <mergeCell ref="E284:F284"/>
    <mergeCell ref="E285:F285"/>
    <mergeCell ref="E286:F286"/>
    <mergeCell ref="E287:F287"/>
  </mergeCells>
  <printOptions horizontalCentered="1"/>
  <pageMargins left="0.25" right="0.25" top="0.75" bottom="0.75" header="0.3" footer="0.3"/>
  <pageSetup scale="70" fitToHeight="0" orientation="portrait" r:id="rId1"/>
  <headerFooter alignWithMargins="0">
    <oddFooter>&amp;L&amp;8Prepared by: Pape-Dawson Engineers, Inc.
TPBE Firm Registration #470
2000 NW Loop 410, San Antonio, TX 78213&amp;R&amp;8&amp;Z&amp;F
&amp;T &amp;D
&amp;A: &amp;P of &amp;N</oddFooter>
  </headerFooter>
  <rowBreaks count="2" manualBreakCount="2">
    <brk id="45" max="5" man="1"/>
    <brk id="11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161925</xdr:colOff>
                    <xdr:row>280</xdr:row>
                    <xdr:rowOff>0</xdr:rowOff>
                  </from>
                  <to>
                    <xdr:col>4</xdr:col>
                    <xdr:colOff>381000</xdr:colOff>
                    <xdr:row>281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161925</xdr:colOff>
                    <xdr:row>281</xdr:row>
                    <xdr:rowOff>0</xdr:rowOff>
                  </from>
                  <to>
                    <xdr:col>4</xdr:col>
                    <xdr:colOff>381000</xdr:colOff>
                    <xdr:row>282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4</xdr:col>
                    <xdr:colOff>161925</xdr:colOff>
                    <xdr:row>282</xdr:row>
                    <xdr:rowOff>0</xdr:rowOff>
                  </from>
                  <to>
                    <xdr:col>4</xdr:col>
                    <xdr:colOff>381000</xdr:colOff>
                    <xdr:row>283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</xdr:col>
                    <xdr:colOff>161925</xdr:colOff>
                    <xdr:row>283</xdr:row>
                    <xdr:rowOff>0</xdr:rowOff>
                  </from>
                  <to>
                    <xdr:col>4</xdr:col>
                    <xdr:colOff>381000</xdr:colOff>
                    <xdr:row>284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4</xdr:col>
                    <xdr:colOff>161925</xdr:colOff>
                    <xdr:row>283</xdr:row>
                    <xdr:rowOff>0</xdr:rowOff>
                  </from>
                  <to>
                    <xdr:col>4</xdr:col>
                    <xdr:colOff>381000</xdr:colOff>
                    <xdr:row>284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Urdiales @PD</dc:creator>
  <cp:lastModifiedBy>Matthew Geistweidt @PD</cp:lastModifiedBy>
  <cp:lastPrinted>2023-03-21T16:47:21Z</cp:lastPrinted>
  <dcterms:created xsi:type="dcterms:W3CDTF">2023-03-21T13:52:38Z</dcterms:created>
  <dcterms:modified xsi:type="dcterms:W3CDTF">2024-06-10T23:52:54Z</dcterms:modified>
</cp:coreProperties>
</file>