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2\55\01\PDF\Bid\"/>
    </mc:Choice>
  </mc:AlternateContent>
  <xr:revisionPtr revIDLastSave="0" documentId="13_ncr:1_{2A1FD8F6-A844-4387-AB39-AE63AD70DA33}" xr6:coauthVersionLast="47" xr6:coauthVersionMax="47" xr10:uidLastSave="{00000000-0000-0000-0000-000000000000}"/>
  <bookViews>
    <workbookView xWindow="-30828" yWindow="-1776" windowWidth="30936" windowHeight="16776" xr2:uid="{00000000-000D-0000-FFFF-FFFF00000000}"/>
  </bookViews>
  <sheets>
    <sheet name="Form" sheetId="1" r:id="rId1"/>
  </sheets>
  <definedNames>
    <definedName name="_xlnm.Print_Area" localSheetId="0">Form!$A$1:$F$85</definedName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A35" i="1"/>
  <c r="A33" i="1"/>
  <c r="F69" i="1"/>
  <c r="F57" i="1"/>
  <c r="F49" i="1"/>
  <c r="F22" i="1"/>
  <c r="F42" i="1"/>
  <c r="F37" i="1"/>
  <c r="F33" i="1"/>
  <c r="D15" i="1"/>
  <c r="F44" i="1"/>
  <c r="F82" i="1"/>
  <c r="F81" i="1"/>
  <c r="F80" i="1"/>
  <c r="F79" i="1"/>
  <c r="F78" i="1"/>
  <c r="F77" i="1"/>
  <c r="F38" i="1"/>
  <c r="F39" i="1"/>
  <c r="F40" i="1"/>
  <c r="F41" i="1"/>
  <c r="F21" i="1"/>
  <c r="F20" i="1"/>
  <c r="F12" i="1"/>
  <c r="F10" i="1"/>
  <c r="F11" i="1"/>
  <c r="F75" i="1"/>
  <c r="F62" i="1"/>
  <c r="F17" i="1" l="1"/>
  <c r="A7" i="1"/>
  <c r="A8" i="1" s="1"/>
  <c r="F36" i="1"/>
  <c r="A9" i="1" l="1"/>
  <c r="A10" i="1" l="1"/>
  <c r="A11" i="1" s="1"/>
  <c r="F60" i="1"/>
  <c r="F27" i="1"/>
  <c r="F58" i="1"/>
  <c r="A12" i="1" l="1"/>
  <c r="F46" i="1"/>
  <c r="F45" i="1"/>
  <c r="F30" i="1"/>
  <c r="F26" i="1"/>
  <c r="F15" i="1"/>
  <c r="F16" i="1"/>
  <c r="F43" i="1"/>
  <c r="F18" i="1"/>
  <c r="F29" i="1"/>
  <c r="F65" i="1"/>
  <c r="A13" i="1" l="1"/>
  <c r="A14" i="1" s="1"/>
  <c r="A15" i="1" s="1"/>
  <c r="F70" i="1"/>
  <c r="F51" i="1"/>
  <c r="F50" i="1"/>
  <c r="F28" i="1"/>
  <c r="F56" i="1"/>
  <c r="A16" i="1" l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6" i="1" s="1"/>
  <c r="A37" i="1" s="1"/>
  <c r="A38" i="1" s="1"/>
  <c r="F8" i="1"/>
  <c r="F64" i="1"/>
  <c r="F66" i="1"/>
  <c r="F67" i="1"/>
  <c r="F68" i="1"/>
  <c r="F71" i="1"/>
  <c r="F72" i="1"/>
  <c r="F73" i="1"/>
  <c r="F74" i="1"/>
  <c r="F48" i="1"/>
  <c r="F52" i="1"/>
  <c r="F53" i="1"/>
  <c r="F54" i="1"/>
  <c r="F55" i="1"/>
  <c r="F59" i="1"/>
  <c r="F61" i="1"/>
  <c r="F13" i="1"/>
  <c r="F14" i="1"/>
  <c r="F24" i="1"/>
  <c r="F25" i="1"/>
  <c r="F7" i="1"/>
  <c r="F32" i="1"/>
  <c r="A39" i="1" l="1"/>
  <c r="A40" i="1" s="1"/>
  <c r="A41" i="1" s="1"/>
  <c r="F34" i="1"/>
  <c r="F19" i="1"/>
  <c r="F6" i="1"/>
  <c r="F47" i="1"/>
  <c r="F63" i="1"/>
  <c r="A42" i="1" l="1"/>
  <c r="A43" i="1" s="1"/>
  <c r="A44" i="1" s="1"/>
  <c r="A45" i="1"/>
  <c r="A46" i="1" s="1"/>
  <c r="A48" i="1" s="1"/>
  <c r="F83" i="1"/>
  <c r="F76" i="1" s="1"/>
  <c r="A49" i="1" l="1"/>
  <c r="A50" i="1" s="1"/>
  <c r="A51" i="1" s="1"/>
  <c r="A52" i="1" s="1"/>
  <c r="A53" i="1" s="1"/>
  <c r="A54" i="1" s="1"/>
  <c r="A55" i="1" s="1"/>
  <c r="A56" i="1" s="1"/>
  <c r="A57" i="1" l="1"/>
  <c r="A58" i="1" s="1"/>
  <c r="A59" i="1" s="1"/>
  <c r="A60" i="1" s="1"/>
  <c r="A61" i="1" s="1"/>
  <c r="A62" i="1" l="1"/>
  <c r="A64" i="1" l="1"/>
  <c r="A65" i="1" s="1"/>
  <c r="A66" i="1" s="1"/>
  <c r="A67" i="1" s="1"/>
  <c r="A68" i="1" s="1"/>
  <c r="A69" i="1" l="1"/>
  <c r="A70" i="1" s="1"/>
  <c r="A71" i="1" s="1"/>
  <c r="A72" i="1" s="1"/>
  <c r="A73" i="1" s="1"/>
  <c r="A74" i="1" s="1"/>
  <c r="A75" i="1" s="1"/>
  <c r="A77" i="1" l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<sst xmlns="http://schemas.openxmlformats.org/spreadsheetml/2006/main" count="163" uniqueCount="96">
  <si>
    <t>CY</t>
  </si>
  <si>
    <t>SY</t>
  </si>
  <si>
    <t>LF</t>
  </si>
  <si>
    <t>LS</t>
  </si>
  <si>
    <t>EA</t>
  </si>
  <si>
    <t>Trench Excavation Safety Protection</t>
  </si>
  <si>
    <t>UNIT</t>
  </si>
  <si>
    <t>DESCRIPTION</t>
  </si>
  <si>
    <t>QTY</t>
  </si>
  <si>
    <t>AMOUNT</t>
  </si>
  <si>
    <t>Hydrostatic Testing</t>
  </si>
  <si>
    <t>UNIT PRICE</t>
  </si>
  <si>
    <t>Standard Manhole</t>
  </si>
  <si>
    <t>Manhole Extra Depth</t>
  </si>
  <si>
    <t>VF</t>
  </si>
  <si>
    <t>Camera Testing</t>
  </si>
  <si>
    <t>ITEM NO.</t>
  </si>
  <si>
    <t xml:space="preserve">Notes: </t>
  </si>
  <si>
    <t>Excavation (Lots)</t>
  </si>
  <si>
    <t>Embankment (Lots)</t>
  </si>
  <si>
    <t>Excavation (Streets)</t>
  </si>
  <si>
    <t>Embankment (Streets)</t>
  </si>
  <si>
    <t>GRAND TOTAL</t>
  </si>
  <si>
    <t>GENERAL ONSITE IMPROVEMENTS</t>
  </si>
  <si>
    <t>ONSITE STREET IMPROVEMENTS</t>
  </si>
  <si>
    <t>ONSITE STORM DRAINAGE IMPROVEMENTS</t>
  </si>
  <si>
    <t>SUBTOTAL:</t>
  </si>
  <si>
    <t>ONSITE POTABLE WATER IMPROVEMENTS</t>
  </si>
  <si>
    <t>ONSITE SANITARY SEWER IMPROVEMENTS</t>
  </si>
  <si>
    <t>BID FORM</t>
  </si>
  <si>
    <t>Mobilization</t>
  </si>
  <si>
    <t>Meter Box</t>
  </si>
  <si>
    <t>TON</t>
  </si>
  <si>
    <t>AC</t>
  </si>
  <si>
    <t>8"x6" Wye</t>
  </si>
  <si>
    <t>Site Preparation &amp; Clearing</t>
  </si>
  <si>
    <t>Manhole Ring Encasement</t>
  </si>
  <si>
    <t>8" Sanitary Sewer Pipe (6'-8')</t>
  </si>
  <si>
    <t>8" Sanitary Sewer Pipe (8'-10')</t>
  </si>
  <si>
    <t>8" Sanitary Sewer Pipe (10'-12')</t>
  </si>
  <si>
    <t>6" Sanitary Sewer Lateral</t>
  </si>
  <si>
    <t>Tie to Existing Sewer Main</t>
  </si>
  <si>
    <t>Standard Fire Hydrant Assembly</t>
  </si>
  <si>
    <t>2" Blowoff Assembly (Temp)</t>
  </si>
  <si>
    <t>3/4" Single Service (Short)</t>
  </si>
  <si>
    <t>3/4" Single Service (Long)</t>
  </si>
  <si>
    <t>Ductile Iron Fittings</t>
  </si>
  <si>
    <t>Local Type "A"</t>
  </si>
  <si>
    <t xml:space="preserve">   a. 2" Type "D" HMAC</t>
  </si>
  <si>
    <t>4' Sidewalk</t>
  </si>
  <si>
    <t>QUANTITIES ARE PROVIDED FOR REFERENCE ONLY. CONTRACTOR RESPONSIBLE FOR QUANTITY CONFIRMATION.</t>
  </si>
  <si>
    <t>NOTE: QUANTITIES ARE PROVIDED FOR REFERENCE ONLY. CONTRACTOR RESPONSIBLE FOR QUANTITY CONFIRMATION.</t>
  </si>
  <si>
    <t>Conduit Bundle (3 ~6" &amp; 2~4")</t>
  </si>
  <si>
    <t>7" Standard Curb</t>
  </si>
  <si>
    <t xml:space="preserve">   b. 10" Crushed Limestone Base</t>
  </si>
  <si>
    <t>Signage &amp; Striping</t>
  </si>
  <si>
    <t>Reinforced Concrete Class 'A'</t>
  </si>
  <si>
    <t>6" Concrete Rip Rap</t>
  </si>
  <si>
    <t>Joint Restraints</t>
  </si>
  <si>
    <t>ADA Wheelchair Ramps</t>
  </si>
  <si>
    <t>Tie to Existing Water Main</t>
  </si>
  <si>
    <t>TPDES Erosion Control (Includes SWPPP and Water Quality Control)</t>
  </si>
  <si>
    <t xml:space="preserve">Lateral Markers at all Sewer Laterals </t>
  </si>
  <si>
    <t>Driveways</t>
  </si>
  <si>
    <t>Channel Revegetation (Hydromulch)</t>
  </si>
  <si>
    <t>4" Topsoil</t>
  </si>
  <si>
    <t>Demolish Existing Structures</t>
  </si>
  <si>
    <t xml:space="preserve">    c. Curb</t>
  </si>
  <si>
    <t>TESTING REQUIREMENTS</t>
  </si>
  <si>
    <t>Sanitary Sewer Trench Compaction Testing</t>
  </si>
  <si>
    <t>Street Density Testing</t>
  </si>
  <si>
    <t>Storm Drain Trench Compaction Testing</t>
  </si>
  <si>
    <t>Waterline Trench Compaction Testing</t>
  </si>
  <si>
    <t>Concrete Compressive Strength Testing</t>
  </si>
  <si>
    <t>Lot Density Testing</t>
  </si>
  <si>
    <t xml:space="preserve">    a. Sidewalk</t>
  </si>
  <si>
    <t xml:space="preserve">    b. Driveway</t>
  </si>
  <si>
    <t>FORTUNA SUBDIVISION</t>
  </si>
  <si>
    <t>Drain Excavation</t>
  </si>
  <si>
    <t>Drain Embankment</t>
  </si>
  <si>
    <t>Tie to Existing - Fortuna Rd</t>
  </si>
  <si>
    <t xml:space="preserve">   c. 8" Lime Stabilized Subgrade</t>
  </si>
  <si>
    <t>Cut and Replace Asphalt for Utility Tie In</t>
  </si>
  <si>
    <t xml:space="preserve">   a. Sidewalk Box</t>
  </si>
  <si>
    <t xml:space="preserve">   b. Headwall</t>
  </si>
  <si>
    <t>30" RCP</t>
  </si>
  <si>
    <t>9"-12" Rock Rubble</t>
  </si>
  <si>
    <t>Pipe Railing</t>
  </si>
  <si>
    <t>2" HPDE Pipe (DR 9)</t>
  </si>
  <si>
    <t>8" PVC Pipe (C900 Class 235 DR 18)</t>
  </si>
  <si>
    <t>2" Blowoff Assembly (Perm)</t>
  </si>
  <si>
    <t>Traffic Control for Utility Tie-In</t>
  </si>
  <si>
    <t>8" Gate Valve, MJ w/ 6" Valve Box</t>
  </si>
  <si>
    <t>Doghouse Manhole</t>
  </si>
  <si>
    <t>Import Haul In</t>
  </si>
  <si>
    <t>Mailbox 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</si>
</sst>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"/>
    <numFmt numFmtId="166" formatCode="0.0."/>
    <numFmt numFmtId="167" formatCode="_(* #,##0_);_(* \(#,##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96">
    <xf numFmtId="0" fontId="0" fillId="0" borderId="0" xfId="0"/>
    <xf numFmtId="166" fontId="19" fillId="18" borderId="0" xfId="0" applyNumberFormat="1" applyFont="1" applyFill="1" applyAlignment="1">
      <alignment vertical="top"/>
    </xf>
    <xf numFmtId="0" fontId="20" fillId="18" borderId="0" xfId="0" applyFont="1" applyFill="1"/>
    <xf numFmtId="166" fontId="19" fillId="18" borderId="0" xfId="0" applyNumberFormat="1" applyFont="1" applyFill="1"/>
    <xf numFmtId="165" fontId="20" fillId="18" borderId="12" xfId="0" quotePrefix="1" applyNumberFormat="1" applyFont="1" applyFill="1" applyBorder="1" applyAlignment="1">
      <alignment horizontal="left"/>
    </xf>
    <xf numFmtId="0" fontId="20" fillId="18" borderId="12" xfId="0" applyFont="1" applyFill="1" applyBorder="1"/>
    <xf numFmtId="0" fontId="20" fillId="18" borderId="12" xfId="0" applyFont="1" applyFill="1" applyBorder="1" applyAlignment="1">
      <alignment horizontal="center"/>
    </xf>
    <xf numFmtId="0" fontId="20" fillId="18" borderId="0" xfId="0" applyFont="1" applyFill="1" applyAlignment="1">
      <alignment horizontal="center"/>
    </xf>
    <xf numFmtId="0" fontId="20" fillId="18" borderId="13" xfId="0" applyFont="1" applyFill="1" applyBorder="1"/>
    <xf numFmtId="0" fontId="20" fillId="18" borderId="13" xfId="0" applyFont="1" applyFill="1" applyBorder="1" applyAlignment="1">
      <alignment horizontal="center"/>
    </xf>
    <xf numFmtId="0" fontId="20" fillId="18" borderId="12" xfId="0" applyFont="1" applyFill="1" applyBorder="1" applyAlignment="1">
      <alignment wrapText="1"/>
    </xf>
    <xf numFmtId="165" fontId="20" fillId="18" borderId="14" xfId="0" quotePrefix="1" applyNumberFormat="1" applyFont="1" applyFill="1" applyBorder="1" applyAlignment="1">
      <alignment horizontal="left"/>
    </xf>
    <xf numFmtId="0" fontId="20" fillId="18" borderId="12" xfId="0" applyFont="1" applyFill="1" applyBorder="1" applyAlignment="1">
      <alignment horizontal="center" wrapText="1"/>
    </xf>
    <xf numFmtId="0" fontId="21" fillId="18" borderId="0" xfId="0" applyFont="1" applyFill="1"/>
    <xf numFmtId="164" fontId="20" fillId="18" borderId="12" xfId="0" applyNumberFormat="1" applyFont="1" applyFill="1" applyBorder="1" applyAlignment="1">
      <alignment horizontal="center" wrapText="1"/>
    </xf>
    <xf numFmtId="164" fontId="20" fillId="18" borderId="13" xfId="0" applyNumberFormat="1" applyFont="1" applyFill="1" applyBorder="1" applyAlignment="1">
      <alignment horizontal="left" wrapText="1"/>
    </xf>
    <xf numFmtId="164" fontId="20" fillId="18" borderId="13" xfId="0" applyNumberFormat="1" applyFont="1" applyFill="1" applyBorder="1" applyAlignment="1">
      <alignment horizontal="center" wrapText="1"/>
    </xf>
    <xf numFmtId="0" fontId="21" fillId="18" borderId="18" xfId="0" applyFont="1" applyFill="1" applyBorder="1" applyAlignment="1">
      <alignment horizontal="center"/>
    </xf>
    <xf numFmtId="0" fontId="21" fillId="18" borderId="17" xfId="0" applyFont="1" applyFill="1" applyBorder="1" applyAlignment="1">
      <alignment vertical="center"/>
    </xf>
    <xf numFmtId="166" fontId="22" fillId="18" borderId="0" xfId="0" applyNumberFormat="1" applyFont="1" applyFill="1" applyAlignment="1">
      <alignment horizontal="right" vertical="top"/>
    </xf>
    <xf numFmtId="166" fontId="19" fillId="18" borderId="0" xfId="0" applyNumberFormat="1" applyFont="1" applyFill="1" applyAlignment="1">
      <alignment horizontal="right"/>
    </xf>
    <xf numFmtId="0" fontId="21" fillId="18" borderId="21" xfId="0" quotePrefix="1" applyFont="1" applyFill="1" applyBorder="1" applyAlignment="1">
      <alignment horizontal="center" vertical="center" wrapText="1"/>
    </xf>
    <xf numFmtId="0" fontId="21" fillId="18" borderId="21" xfId="0" quotePrefix="1" applyFont="1" applyFill="1" applyBorder="1" applyAlignment="1">
      <alignment horizontal="center" vertical="center"/>
    </xf>
    <xf numFmtId="0" fontId="21" fillId="18" borderId="21" xfId="0" applyFont="1" applyFill="1" applyBorder="1" applyAlignment="1">
      <alignment horizontal="center" vertical="center"/>
    </xf>
    <xf numFmtId="7" fontId="21" fillId="18" borderId="21" xfId="0" applyNumberFormat="1" applyFont="1" applyFill="1" applyBorder="1" applyAlignment="1">
      <alignment horizontal="center"/>
    </xf>
    <xf numFmtId="0" fontId="21" fillId="18" borderId="23" xfId="0" applyFont="1" applyFill="1" applyBorder="1"/>
    <xf numFmtId="0" fontId="21" fillId="18" borderId="23" xfId="0" applyFont="1" applyFill="1" applyBorder="1" applyAlignment="1">
      <alignment horizontal="center"/>
    </xf>
    <xf numFmtId="44" fontId="21" fillId="18" borderId="23" xfId="28" applyFont="1" applyFill="1" applyBorder="1" applyAlignment="1" applyProtection="1">
      <alignment horizontal="right"/>
      <protection locked="0"/>
    </xf>
    <xf numFmtId="165" fontId="20" fillId="18" borderId="25" xfId="0" quotePrefix="1" applyNumberFormat="1" applyFont="1" applyFill="1" applyBorder="1" applyAlignment="1">
      <alignment horizontal="left"/>
    </xf>
    <xf numFmtId="44" fontId="20" fillId="18" borderId="26" xfId="28" applyFont="1" applyFill="1" applyBorder="1" applyAlignment="1" applyProtection="1">
      <alignment horizontal="left"/>
    </xf>
    <xf numFmtId="44" fontId="24" fillId="18" borderId="24" xfId="28" applyFont="1" applyFill="1" applyBorder="1" applyAlignment="1" applyProtection="1">
      <alignment horizontal="left"/>
    </xf>
    <xf numFmtId="0" fontId="21" fillId="18" borderId="23" xfId="0" applyFont="1" applyFill="1" applyBorder="1" applyAlignment="1">
      <alignment horizontal="right"/>
    </xf>
    <xf numFmtId="0" fontId="20" fillId="18" borderId="27" xfId="0" applyFont="1" applyFill="1" applyBorder="1" applyAlignment="1">
      <alignment horizontal="center"/>
    </xf>
    <xf numFmtId="44" fontId="21" fillId="18" borderId="28" xfId="28" applyFont="1" applyFill="1" applyBorder="1" applyAlignment="1" applyProtection="1">
      <alignment horizontal="right"/>
      <protection locked="0"/>
    </xf>
    <xf numFmtId="0" fontId="21" fillId="18" borderId="29" xfId="0" applyFont="1" applyFill="1" applyBorder="1"/>
    <xf numFmtId="44" fontId="20" fillId="19" borderId="12" xfId="28" applyFont="1" applyFill="1" applyBorder="1" applyAlignment="1" applyProtection="1">
      <alignment horizontal="left"/>
      <protection locked="0"/>
    </xf>
    <xf numFmtId="44" fontId="20" fillId="19" borderId="13" xfId="28" applyFont="1" applyFill="1" applyBorder="1" applyAlignment="1" applyProtection="1">
      <alignment horizontal="left"/>
      <protection locked="0"/>
    </xf>
    <xf numFmtId="44" fontId="21" fillId="19" borderId="23" xfId="28" applyFont="1" applyFill="1" applyBorder="1" applyAlignment="1" applyProtection="1">
      <alignment horizontal="right"/>
      <protection locked="0"/>
    </xf>
    <xf numFmtId="44" fontId="20" fillId="18" borderId="30" xfId="28" applyFont="1" applyFill="1" applyBorder="1" applyAlignment="1" applyProtection="1">
      <alignment horizontal="left"/>
    </xf>
    <xf numFmtId="164" fontId="20" fillId="18" borderId="20" xfId="0" applyNumberFormat="1" applyFont="1" applyFill="1" applyBorder="1" applyAlignment="1">
      <alignment horizontal="left" wrapText="1"/>
    </xf>
    <xf numFmtId="44" fontId="24" fillId="18" borderId="31" xfId="28" applyFont="1" applyFill="1" applyBorder="1" applyAlignment="1" applyProtection="1">
      <alignment horizontal="left"/>
    </xf>
    <xf numFmtId="43" fontId="21" fillId="18" borderId="21" xfId="43" applyFont="1" applyFill="1" applyBorder="1" applyAlignment="1" applyProtection="1">
      <alignment horizontal="center" vertical="center"/>
    </xf>
    <xf numFmtId="43" fontId="21" fillId="19" borderId="23" xfId="43" applyFont="1" applyFill="1" applyBorder="1" applyAlignment="1" applyProtection="1">
      <alignment horizontal="center"/>
    </xf>
    <xf numFmtId="43" fontId="20" fillId="19" borderId="12" xfId="43" applyFont="1" applyFill="1" applyBorder="1" applyAlignment="1" applyProtection="1">
      <alignment horizontal="right"/>
    </xf>
    <xf numFmtId="43" fontId="20" fillId="19" borderId="13" xfId="43" applyFont="1" applyFill="1" applyBorder="1" applyAlignment="1" applyProtection="1">
      <alignment horizontal="right"/>
    </xf>
    <xf numFmtId="43" fontId="21" fillId="18" borderId="23" xfId="43" applyFont="1" applyFill="1" applyBorder="1" applyAlignment="1" applyProtection="1">
      <alignment horizontal="right"/>
    </xf>
    <xf numFmtId="43" fontId="20" fillId="19" borderId="12" xfId="43" applyFont="1" applyFill="1" applyBorder="1" applyAlignment="1" applyProtection="1">
      <alignment horizontal="right" wrapText="1"/>
    </xf>
    <xf numFmtId="43" fontId="20" fillId="19" borderId="13" xfId="43" applyFont="1" applyFill="1" applyBorder="1" applyAlignment="1" applyProtection="1">
      <alignment horizontal="right" wrapText="1"/>
    </xf>
    <xf numFmtId="43" fontId="20" fillId="18" borderId="0" xfId="43" applyFont="1" applyFill="1" applyBorder="1" applyAlignment="1" applyProtection="1">
      <alignment horizontal="right"/>
    </xf>
    <xf numFmtId="43" fontId="20" fillId="18" borderId="27" xfId="43" applyFont="1" applyFill="1" applyBorder="1" applyAlignment="1" applyProtection="1">
      <alignment horizontal="right"/>
    </xf>
    <xf numFmtId="43" fontId="21" fillId="18" borderId="18" xfId="43" applyFont="1" applyFill="1" applyBorder="1" applyAlignment="1" applyProtection="1">
      <alignment horizontal="right"/>
    </xf>
    <xf numFmtId="43" fontId="20" fillId="18" borderId="0" xfId="43" applyFont="1" applyFill="1" applyBorder="1" applyAlignment="1" applyProtection="1">
      <alignment horizontal="center"/>
    </xf>
    <xf numFmtId="43" fontId="20" fillId="18" borderId="0" xfId="0" applyNumberFormat="1" applyFont="1" applyFill="1"/>
    <xf numFmtId="165" fontId="20" fillId="18" borderId="22" xfId="0" quotePrefix="1" applyNumberFormat="1" applyFont="1" applyFill="1" applyBorder="1" applyAlignment="1">
      <alignment horizontal="left"/>
    </xf>
    <xf numFmtId="0" fontId="20" fillId="18" borderId="12" xfId="0" applyFont="1" applyFill="1" applyBorder="1" applyAlignment="1">
      <alignment vertical="top" wrapText="1"/>
    </xf>
    <xf numFmtId="44" fontId="20" fillId="0" borderId="26" xfId="28" applyFont="1" applyFill="1" applyBorder="1" applyAlignment="1" applyProtection="1">
      <alignment horizontal="left"/>
    </xf>
    <xf numFmtId="0" fontId="20" fillId="0" borderId="0" xfId="0" applyFont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horizontal="center" wrapText="1"/>
    </xf>
    <xf numFmtId="0" fontId="21" fillId="0" borderId="0" xfId="0" applyFont="1"/>
    <xf numFmtId="166" fontId="20" fillId="18" borderId="0" xfId="0" applyNumberFormat="1" applyFont="1" applyFill="1" applyAlignment="1">
      <alignment vertical="top"/>
    </xf>
    <xf numFmtId="43" fontId="20" fillId="18" borderId="0" xfId="43" applyFont="1" applyFill="1" applyBorder="1" applyAlignment="1" applyProtection="1">
      <alignment vertical="top"/>
    </xf>
    <xf numFmtId="166" fontId="20" fillId="18" borderId="0" xfId="0" applyNumberFormat="1" applyFont="1" applyFill="1"/>
    <xf numFmtId="43" fontId="20" fillId="18" borderId="0" xfId="43" applyFont="1" applyFill="1" applyBorder="1" applyAlignment="1" applyProtection="1"/>
    <xf numFmtId="0" fontId="20" fillId="18" borderId="12" xfId="0" applyFont="1" applyFill="1" applyBorder="1" applyAlignment="1">
      <alignment horizontal="center" vertical="top" wrapText="1"/>
    </xf>
    <xf numFmtId="43" fontId="20" fillId="19" borderId="12" xfId="43" applyFont="1" applyFill="1" applyBorder="1" applyAlignment="1">
      <alignment horizontal="right" vertical="top" wrapText="1"/>
    </xf>
    <xf numFmtId="0" fontId="20" fillId="18" borderId="13" xfId="0" applyFont="1" applyFill="1" applyBorder="1" applyAlignment="1">
      <alignment vertical="top" wrapText="1"/>
    </xf>
    <xf numFmtId="0" fontId="20" fillId="18" borderId="13" xfId="0" applyFont="1" applyFill="1" applyBorder="1" applyAlignment="1">
      <alignment horizontal="center" vertical="top" wrapText="1"/>
    </xf>
    <xf numFmtId="43" fontId="20" fillId="19" borderId="13" xfId="43" applyFont="1" applyFill="1" applyBorder="1" applyAlignment="1">
      <alignment horizontal="right" vertical="top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43" fontId="24" fillId="18" borderId="23" xfId="43" applyFont="1" applyFill="1" applyBorder="1" applyAlignment="1" applyProtection="1">
      <alignment horizontal="right"/>
    </xf>
    <xf numFmtId="43" fontId="25" fillId="19" borderId="12" xfId="43" applyFont="1" applyFill="1" applyBorder="1" applyAlignment="1" applyProtection="1">
      <alignment horizontal="right" wrapText="1"/>
    </xf>
    <xf numFmtId="0" fontId="24" fillId="18" borderId="23" xfId="0" applyFont="1" applyFill="1" applyBorder="1" applyAlignment="1">
      <alignment horizontal="right"/>
    </xf>
    <xf numFmtId="0" fontId="20" fillId="18" borderId="32" xfId="0" applyFont="1" applyFill="1" applyBorder="1" applyAlignment="1">
      <alignment vertical="top" wrapText="1"/>
    </xf>
    <xf numFmtId="0" fontId="20" fillId="18" borderId="32" xfId="0" applyFont="1" applyFill="1" applyBorder="1" applyAlignment="1">
      <alignment horizontal="center" vertical="top" wrapText="1"/>
    </xf>
    <xf numFmtId="43" fontId="20" fillId="19" borderId="32" xfId="43" applyFont="1" applyFill="1" applyBorder="1" applyAlignment="1">
      <alignment horizontal="right" vertical="top" wrapText="1"/>
    </xf>
    <xf numFmtId="44" fontId="20" fillId="19" borderId="32" xfId="28" applyFont="1" applyFill="1" applyBorder="1" applyAlignment="1" applyProtection="1">
      <alignment horizontal="left"/>
      <protection locked="0"/>
    </xf>
    <xf numFmtId="44" fontId="20" fillId="18" borderId="33" xfId="28" applyFont="1" applyFill="1" applyBorder="1" applyAlignment="1" applyProtection="1">
      <alignment horizontal="left"/>
    </xf>
    <xf numFmtId="43" fontId="21" fillId="18" borderId="0" xfId="0" applyNumberFormat="1" applyFont="1" applyFill="1"/>
    <xf numFmtId="0" fontId="24" fillId="20" borderId="15" xfId="0" applyFont="1" applyFill="1" applyBorder="1"/>
    <xf numFmtId="0" fontId="20" fillId="20" borderId="16" xfId="0" applyFont="1" applyFill="1" applyBorder="1" applyAlignment="1">
      <alignment horizontal="center"/>
    </xf>
    <xf numFmtId="43" fontId="20" fillId="20" borderId="16" xfId="43" applyFont="1" applyFill="1" applyBorder="1" applyAlignment="1" applyProtection="1">
      <alignment horizontal="right"/>
    </xf>
    <xf numFmtId="167" fontId="20" fillId="19" borderId="12" xfId="43" applyNumberFormat="1" applyFont="1" applyFill="1" applyBorder="1" applyAlignment="1" applyProtection="1">
      <alignment horizontal="right" wrapText="1"/>
    </xf>
    <xf numFmtId="166" fontId="21" fillId="18" borderId="0" xfId="0" applyNumberFormat="1" applyFont="1" applyFill="1" applyAlignment="1">
      <alignment horizontal="right" vertical="top"/>
    </xf>
    <xf numFmtId="166" fontId="18" fillId="18" borderId="0" xfId="0" applyNumberFormat="1" applyFont="1" applyFill="1" applyAlignment="1">
      <alignment horizontal="left" vertical="top"/>
    </xf>
    <xf numFmtId="166" fontId="21" fillId="18" borderId="0" xfId="0" applyNumberFormat="1" applyFont="1" applyFill="1" applyAlignment="1">
      <alignment horizontal="left" vertical="top"/>
    </xf>
    <xf numFmtId="166" fontId="19" fillId="18" borderId="19" xfId="0" applyNumberFormat="1" applyFont="1" applyFill="1" applyBorder="1" applyAlignment="1">
      <alignment horizontal="left" vertical="top"/>
    </xf>
    <xf numFmtId="0" fontId="24" fillId="20" borderId="10" xfId="0" applyFont="1" applyFill="1" applyBorder="1" applyAlignment="1">
      <alignment horizontal="center"/>
    </xf>
    <xf numFmtId="0" fontId="21" fillId="20" borderId="11" xfId="0" applyFont="1" applyFill="1" applyBorder="1" applyAlignment="1">
      <alignment horizontal="center"/>
    </xf>
    <xf numFmtId="0" fontId="21" fillId="20" borderId="34" xfId="0" applyFont="1" applyFill="1" applyBorder="1" applyAlignment="1">
      <alignment horizontal="center"/>
    </xf>
    <xf numFmtId="165" fontId="20" fillId="0" borderId="25" xfId="0" quotePrefix="1" applyNumberFormat="1" applyFont="1" applyFill="1" applyBorder="1" applyAlignment="1">
      <alignment horizontal="left"/>
    </xf>
    <xf numFmtId="0" fontId="20" fillId="18" borderId="13" xfId="0" applyFont="1" applyFill="1" applyBorder="1" applyAlignment="1">
      <alignment wrapText="1"/>
    </xf>
    <xf numFmtId="0" fontId="20" fillId="18" borderId="13" xfId="0" applyFont="1" applyFill="1" applyBorder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1999"/>
  <sheetViews>
    <sheetView tabSelected="1" zoomScaleNormal="100" zoomScaleSheetLayoutView="100" workbookViewId="0">
      <selection activeCell="B32" sqref="B32"/>
    </sheetView>
  </sheetViews>
  <sheetFormatPr defaultColWidth="9.109375" defaultRowHeight="15.6" x14ac:dyDescent="0.3"/>
  <cols>
    <col min="1" max="1" width="6.88671875" style="20" customWidth="1"/>
    <col min="2" max="2" width="70.109375" style="2" customWidth="1"/>
    <col min="3" max="3" width="9.88671875" style="7" customWidth="1"/>
    <col min="4" max="4" width="13.44140625" style="51" customWidth="1"/>
    <col min="5" max="5" width="21" style="2" bestFit="1" customWidth="1"/>
    <col min="6" max="6" width="22.44140625" style="2" customWidth="1"/>
    <col min="7" max="7" width="9.109375" style="2"/>
    <col min="8" max="8" width="11.33203125" style="2" bestFit="1" customWidth="1"/>
    <col min="9" max="9" width="11.5546875" style="2" bestFit="1" customWidth="1"/>
    <col min="10" max="11" width="9.109375" style="2"/>
    <col min="12" max="12" width="11.5546875" style="2" bestFit="1" customWidth="1"/>
    <col min="13" max="16384" width="9.109375" style="2"/>
  </cols>
  <sheetData>
    <row r="1" spans="1:143" x14ac:dyDescent="0.3">
      <c r="A1" s="87" t="s">
        <v>77</v>
      </c>
      <c r="B1" s="87"/>
      <c r="C1" s="62"/>
      <c r="D1" s="86" t="s">
        <v>29</v>
      </c>
      <c r="E1" s="86"/>
      <c r="F1" s="86"/>
    </row>
    <row r="2" spans="1:143" x14ac:dyDescent="0.3">
      <c r="A2" s="88"/>
      <c r="B2" s="88"/>
      <c r="C2" s="62"/>
      <c r="D2" s="63"/>
      <c r="E2" s="1"/>
      <c r="F2" s="19"/>
    </row>
    <row r="3" spans="1:143" x14ac:dyDescent="0.3">
      <c r="A3" s="89"/>
      <c r="B3" s="89"/>
      <c r="C3" s="64"/>
      <c r="D3" s="65"/>
      <c r="E3" s="3"/>
      <c r="F3" s="19"/>
    </row>
    <row r="4" spans="1:143" x14ac:dyDescent="0.3">
      <c r="A4" s="90" t="s">
        <v>51</v>
      </c>
      <c r="B4" s="91"/>
      <c r="C4" s="91"/>
      <c r="D4" s="91"/>
      <c r="E4" s="91"/>
      <c r="F4" s="92"/>
    </row>
    <row r="5" spans="1:143" ht="30.75" customHeight="1" thickBot="1" x14ac:dyDescent="0.35">
      <c r="A5" s="21" t="s">
        <v>16</v>
      </c>
      <c r="B5" s="22" t="s">
        <v>7</v>
      </c>
      <c r="C5" s="23" t="s">
        <v>6</v>
      </c>
      <c r="D5" s="41" t="s">
        <v>8</v>
      </c>
      <c r="E5" s="24" t="s">
        <v>11</v>
      </c>
      <c r="F5" s="24" t="s">
        <v>9</v>
      </c>
    </row>
    <row r="6" spans="1:143" ht="15.75" customHeight="1" x14ac:dyDescent="0.3">
      <c r="A6" s="53"/>
      <c r="B6" s="25" t="s">
        <v>23</v>
      </c>
      <c r="C6" s="26"/>
      <c r="D6" s="42"/>
      <c r="E6" s="37" t="s">
        <v>26</v>
      </c>
      <c r="F6" s="30">
        <f>SUM(F7:F18)</f>
        <v>0</v>
      </c>
      <c r="I6" s="7"/>
    </row>
    <row r="7" spans="1:143" ht="15.75" customHeight="1" x14ac:dyDescent="0.3">
      <c r="A7" s="28">
        <f>ROW(A1)</f>
        <v>1</v>
      </c>
      <c r="B7" s="5" t="s">
        <v>30</v>
      </c>
      <c r="C7" s="6" t="s">
        <v>3</v>
      </c>
      <c r="D7" s="43">
        <v>1</v>
      </c>
      <c r="E7" s="35"/>
      <c r="F7" s="29">
        <f t="shared" ref="F7:F15" si="0">$D7*E7</f>
        <v>0</v>
      </c>
      <c r="G7" s="13"/>
      <c r="H7" s="81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</row>
    <row r="8" spans="1:143" s="56" customFormat="1" ht="15.75" customHeight="1" x14ac:dyDescent="0.3">
      <c r="A8" s="28">
        <f t="shared" ref="A8:A12" si="1">A7+1</f>
        <v>2</v>
      </c>
      <c r="B8" s="71" t="s">
        <v>35</v>
      </c>
      <c r="C8" s="72" t="s">
        <v>33</v>
      </c>
      <c r="D8" s="43">
        <v>4.6500000000000004</v>
      </c>
      <c r="E8" s="36"/>
      <c r="F8" s="55">
        <f t="shared" si="0"/>
        <v>0</v>
      </c>
      <c r="G8" s="13"/>
      <c r="H8" s="8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</row>
    <row r="9" spans="1:143" s="56" customFormat="1" ht="15.75" customHeight="1" x14ac:dyDescent="0.3">
      <c r="A9" s="28">
        <f t="shared" si="1"/>
        <v>3</v>
      </c>
      <c r="B9" s="57" t="s">
        <v>66</v>
      </c>
      <c r="C9" s="58"/>
      <c r="D9" s="44"/>
      <c r="E9" s="36"/>
      <c r="F9" s="55"/>
      <c r="G9" s="13"/>
      <c r="H9" s="81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</row>
    <row r="10" spans="1:143" s="56" customFormat="1" ht="15.75" customHeight="1" x14ac:dyDescent="0.3">
      <c r="A10" s="28">
        <f t="shared" si="1"/>
        <v>4</v>
      </c>
      <c r="B10" s="57" t="s">
        <v>75</v>
      </c>
      <c r="C10" s="58" t="s">
        <v>1</v>
      </c>
      <c r="D10" s="44">
        <v>26</v>
      </c>
      <c r="E10" s="36"/>
      <c r="F10" s="55">
        <f t="shared" ref="F10" si="2">$D10*E10</f>
        <v>0</v>
      </c>
      <c r="G10" s="13"/>
      <c r="H10" s="81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</row>
    <row r="11" spans="1:143" s="56" customFormat="1" ht="15.75" customHeight="1" x14ac:dyDescent="0.3">
      <c r="A11" s="28">
        <f t="shared" si="1"/>
        <v>5</v>
      </c>
      <c r="B11" s="57" t="s">
        <v>76</v>
      </c>
      <c r="C11" s="58" t="s">
        <v>1</v>
      </c>
      <c r="D11" s="44">
        <v>11</v>
      </c>
      <c r="E11" s="36"/>
      <c r="F11" s="55">
        <f t="shared" ref="F11:F12" si="3">$D11*E11</f>
        <v>0</v>
      </c>
      <c r="G11" s="13"/>
      <c r="H11" s="8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</row>
    <row r="12" spans="1:143" s="56" customFormat="1" ht="15.75" customHeight="1" x14ac:dyDescent="0.3">
      <c r="A12" s="28">
        <f t="shared" si="1"/>
        <v>6</v>
      </c>
      <c r="B12" s="57" t="s">
        <v>67</v>
      </c>
      <c r="C12" s="58" t="s">
        <v>2</v>
      </c>
      <c r="D12" s="44">
        <v>60</v>
      </c>
      <c r="E12" s="36"/>
      <c r="F12" s="55">
        <f t="shared" si="3"/>
        <v>0</v>
      </c>
      <c r="G12" s="13"/>
      <c r="H12" s="81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</row>
    <row r="13" spans="1:143" s="56" customFormat="1" ht="15.75" customHeight="1" x14ac:dyDescent="0.3">
      <c r="A13" s="28">
        <f>A12+1</f>
        <v>7</v>
      </c>
      <c r="B13" s="57" t="s">
        <v>18</v>
      </c>
      <c r="C13" s="58" t="s">
        <v>0</v>
      </c>
      <c r="D13" s="44">
        <v>210</v>
      </c>
      <c r="E13" s="36"/>
      <c r="F13" s="55">
        <f t="shared" si="0"/>
        <v>0</v>
      </c>
      <c r="G13" s="13"/>
      <c r="H13" s="81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</row>
    <row r="14" spans="1:143" s="56" customFormat="1" ht="15.75" customHeight="1" x14ac:dyDescent="0.3">
      <c r="A14" s="28">
        <f t="shared" ref="A14:A71" si="4">A13+1</f>
        <v>8</v>
      </c>
      <c r="B14" s="57" t="s">
        <v>19</v>
      </c>
      <c r="C14" s="58" t="s">
        <v>0</v>
      </c>
      <c r="D14" s="44">
        <v>6603</v>
      </c>
      <c r="E14" s="36"/>
      <c r="F14" s="55">
        <f t="shared" si="0"/>
        <v>0</v>
      </c>
      <c r="G14" s="13"/>
      <c r="H14" s="8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</row>
    <row r="15" spans="1:143" s="61" customFormat="1" ht="15.75" customHeight="1" x14ac:dyDescent="0.3">
      <c r="A15" s="28">
        <f t="shared" si="4"/>
        <v>9</v>
      </c>
      <c r="B15" s="59" t="s">
        <v>94</v>
      </c>
      <c r="C15" s="60" t="s">
        <v>0</v>
      </c>
      <c r="D15" s="46">
        <f>(D21+D14+D44)-(D20+D13+D43)</f>
        <v>7934</v>
      </c>
      <c r="E15" s="35"/>
      <c r="F15" s="55">
        <f t="shared" si="0"/>
        <v>0</v>
      </c>
      <c r="G15" s="13"/>
      <c r="H15" s="8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</row>
    <row r="16" spans="1:143" ht="15.75" customHeight="1" x14ac:dyDescent="0.3">
      <c r="A16" s="93">
        <f>A15+1</f>
        <v>10</v>
      </c>
      <c r="B16" s="8" t="s">
        <v>52</v>
      </c>
      <c r="C16" s="9" t="s">
        <v>2</v>
      </c>
      <c r="D16" s="44">
        <v>17</v>
      </c>
      <c r="E16" s="36"/>
      <c r="F16" s="29">
        <f t="shared" ref="F16:F17" si="5">$D16*E16</f>
        <v>0</v>
      </c>
      <c r="G16" s="13"/>
      <c r="H16" s="81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</row>
    <row r="17" spans="1:143" ht="15.75" customHeight="1" x14ac:dyDescent="0.3">
      <c r="A17" s="28">
        <f t="shared" si="4"/>
        <v>11</v>
      </c>
      <c r="B17" s="8" t="s">
        <v>62</v>
      </c>
      <c r="C17" s="9" t="s">
        <v>4</v>
      </c>
      <c r="D17" s="44">
        <v>28</v>
      </c>
      <c r="E17" s="36"/>
      <c r="F17" s="29">
        <f t="shared" si="5"/>
        <v>0</v>
      </c>
      <c r="G17" s="13"/>
      <c r="H17" s="81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</row>
    <row r="18" spans="1:143" ht="15.75" customHeight="1" thickBot="1" x14ac:dyDescent="0.35">
      <c r="A18" s="28">
        <f t="shared" si="4"/>
        <v>12</v>
      </c>
      <c r="B18" s="8" t="s">
        <v>61</v>
      </c>
      <c r="C18" s="9" t="s">
        <v>3</v>
      </c>
      <c r="D18" s="44">
        <v>1</v>
      </c>
      <c r="E18" s="36"/>
      <c r="F18" s="29">
        <f t="shared" ref="F18" si="6">$D18*E18</f>
        <v>0</v>
      </c>
      <c r="G18" s="13"/>
      <c r="H18" s="81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</row>
    <row r="19" spans="1:143" ht="15.75" customHeight="1" x14ac:dyDescent="0.3">
      <c r="A19" s="28"/>
      <c r="B19" s="25" t="s">
        <v>24</v>
      </c>
      <c r="C19" s="26"/>
      <c r="D19" s="73"/>
      <c r="E19" s="27" t="s">
        <v>26</v>
      </c>
      <c r="F19" s="30">
        <f>SUM(F20:F32)</f>
        <v>0</v>
      </c>
      <c r="G19" s="13"/>
      <c r="H19" s="81"/>
      <c r="I19" s="13"/>
      <c r="J19" s="13"/>
      <c r="K19" s="13"/>
      <c r="L19" s="81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</row>
    <row r="20" spans="1:143" s="56" customFormat="1" ht="15.75" customHeight="1" x14ac:dyDescent="0.3">
      <c r="A20" s="28">
        <f>A18+1</f>
        <v>13</v>
      </c>
      <c r="B20" s="59" t="s">
        <v>20</v>
      </c>
      <c r="C20" s="60" t="s">
        <v>0</v>
      </c>
      <c r="D20" s="46">
        <v>307</v>
      </c>
      <c r="E20" s="35"/>
      <c r="F20" s="55">
        <f>$D20*E20</f>
        <v>0</v>
      </c>
      <c r="G20" s="13"/>
      <c r="H20" s="8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</row>
    <row r="21" spans="1:143" s="61" customFormat="1" ht="15.75" customHeight="1" x14ac:dyDescent="0.3">
      <c r="A21" s="28">
        <f t="shared" si="4"/>
        <v>14</v>
      </c>
      <c r="B21" s="59" t="s">
        <v>21</v>
      </c>
      <c r="C21" s="60" t="s">
        <v>0</v>
      </c>
      <c r="D21" s="46">
        <v>2401</v>
      </c>
      <c r="E21" s="35"/>
      <c r="F21" s="55">
        <f>$D21*E21</f>
        <v>0</v>
      </c>
      <c r="G21" s="13"/>
      <c r="H21" s="8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</row>
    <row r="22" spans="1:143" s="61" customFormat="1" ht="15.75" customHeight="1" x14ac:dyDescent="0.3">
      <c r="A22" s="28">
        <f t="shared" si="4"/>
        <v>15</v>
      </c>
      <c r="B22" s="59" t="s">
        <v>80</v>
      </c>
      <c r="C22" s="60" t="s">
        <v>3</v>
      </c>
      <c r="D22" s="46">
        <v>1</v>
      </c>
      <c r="E22" s="35"/>
      <c r="F22" s="55">
        <f>$D22*E22</f>
        <v>0</v>
      </c>
      <c r="G22" s="13"/>
      <c r="H22" s="81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</row>
    <row r="23" spans="1:143" s="13" customFormat="1" ht="15.75" customHeight="1" x14ac:dyDescent="0.3">
      <c r="A23" s="28">
        <f t="shared" si="4"/>
        <v>16</v>
      </c>
      <c r="B23" s="10" t="s">
        <v>47</v>
      </c>
      <c r="C23" s="12"/>
      <c r="D23" s="74"/>
      <c r="E23" s="35"/>
      <c r="F23" s="55"/>
      <c r="H23" s="81"/>
      <c r="L23" s="81"/>
    </row>
    <row r="24" spans="1:143" s="13" customFormat="1" ht="15.75" customHeight="1" x14ac:dyDescent="0.3">
      <c r="A24" s="28">
        <f t="shared" si="4"/>
        <v>17</v>
      </c>
      <c r="B24" s="10" t="s">
        <v>48</v>
      </c>
      <c r="C24" s="12" t="s">
        <v>1</v>
      </c>
      <c r="D24" s="46">
        <v>3146</v>
      </c>
      <c r="E24" s="35"/>
      <c r="F24" s="29">
        <f t="shared" ref="F24" si="7">$D24*E24</f>
        <v>0</v>
      </c>
      <c r="H24" s="81"/>
    </row>
    <row r="25" spans="1:143" s="13" customFormat="1" ht="15.75" customHeight="1" x14ac:dyDescent="0.3">
      <c r="A25" s="28">
        <f t="shared" si="4"/>
        <v>18</v>
      </c>
      <c r="B25" s="10" t="s">
        <v>54</v>
      </c>
      <c r="C25" s="12" t="s">
        <v>1</v>
      </c>
      <c r="D25" s="46">
        <v>3146</v>
      </c>
      <c r="E25" s="35"/>
      <c r="F25" s="29">
        <f t="shared" ref="F25" si="8">$D25*E25</f>
        <v>0</v>
      </c>
      <c r="H25" s="81"/>
    </row>
    <row r="26" spans="1:143" s="13" customFormat="1" ht="15.75" customHeight="1" x14ac:dyDescent="0.3">
      <c r="A26" s="28">
        <f t="shared" si="4"/>
        <v>19</v>
      </c>
      <c r="B26" s="10" t="s">
        <v>81</v>
      </c>
      <c r="C26" s="12" t="s">
        <v>1</v>
      </c>
      <c r="D26" s="46">
        <v>3146</v>
      </c>
      <c r="E26" s="35"/>
      <c r="F26" s="29">
        <f t="shared" ref="F26:F27" si="9">$D26*E26</f>
        <v>0</v>
      </c>
      <c r="H26" s="81"/>
    </row>
    <row r="27" spans="1:143" s="13" customFormat="1" ht="15.75" customHeight="1" x14ac:dyDescent="0.3">
      <c r="A27" s="28">
        <f t="shared" si="4"/>
        <v>20</v>
      </c>
      <c r="B27" s="10" t="s">
        <v>59</v>
      </c>
      <c r="C27" s="12" t="s">
        <v>4</v>
      </c>
      <c r="D27" s="85">
        <v>4</v>
      </c>
      <c r="E27" s="35"/>
      <c r="F27" s="29">
        <f t="shared" si="9"/>
        <v>0</v>
      </c>
      <c r="H27" s="81"/>
    </row>
    <row r="28" spans="1:143" s="13" customFormat="1" ht="15.75" customHeight="1" x14ac:dyDescent="0.3">
      <c r="A28" s="28">
        <f t="shared" si="4"/>
        <v>21</v>
      </c>
      <c r="B28" s="10" t="s">
        <v>53</v>
      </c>
      <c r="C28" s="12" t="s">
        <v>2</v>
      </c>
      <c r="D28" s="46">
        <v>1665</v>
      </c>
      <c r="E28" s="35"/>
      <c r="F28" s="29">
        <f t="shared" ref="F28:F32" si="10">$D28*E28</f>
        <v>0</v>
      </c>
      <c r="H28" s="81"/>
    </row>
    <row r="29" spans="1:143" s="13" customFormat="1" ht="15.75" customHeight="1" x14ac:dyDescent="0.3">
      <c r="A29" s="28">
        <f t="shared" si="4"/>
        <v>22</v>
      </c>
      <c r="B29" s="10" t="s">
        <v>49</v>
      </c>
      <c r="C29" s="12" t="s">
        <v>1</v>
      </c>
      <c r="D29" s="46">
        <v>94</v>
      </c>
      <c r="E29" s="35"/>
      <c r="F29" s="29">
        <f t="shared" si="10"/>
        <v>0</v>
      </c>
    </row>
    <row r="30" spans="1:143" s="13" customFormat="1" ht="15.75" customHeight="1" x14ac:dyDescent="0.3">
      <c r="A30" s="28">
        <f t="shared" si="4"/>
        <v>23</v>
      </c>
      <c r="B30" s="10" t="s">
        <v>63</v>
      </c>
      <c r="C30" s="12" t="s">
        <v>1</v>
      </c>
      <c r="D30" s="46">
        <v>1622</v>
      </c>
      <c r="E30" s="35"/>
      <c r="F30" s="29">
        <f t="shared" ref="F30:F31" si="11">$D30*E30</f>
        <v>0</v>
      </c>
    </row>
    <row r="31" spans="1:143" s="13" customFormat="1" ht="15.75" customHeight="1" x14ac:dyDescent="0.3">
      <c r="A31" s="28">
        <f>A30+1</f>
        <v>24</v>
      </c>
      <c r="B31" s="94" t="s">
        <v>95</v>
      </c>
      <c r="C31" s="95" t="s">
        <v>0</v>
      </c>
      <c r="D31" s="47">
        <v>0.67</v>
      </c>
      <c r="E31" s="35"/>
      <c r="F31" s="29">
        <f t="shared" si="11"/>
        <v>0</v>
      </c>
    </row>
    <row r="32" spans="1:143" s="13" customFormat="1" ht="15.75" customHeight="1" x14ac:dyDescent="0.3">
      <c r="A32" s="28">
        <f>A31+1</f>
        <v>25</v>
      </c>
      <c r="B32" s="8" t="s">
        <v>55</v>
      </c>
      <c r="C32" s="9" t="s">
        <v>3</v>
      </c>
      <c r="D32" s="44">
        <v>1</v>
      </c>
      <c r="E32" s="35"/>
      <c r="F32" s="29">
        <f t="shared" si="10"/>
        <v>0</v>
      </c>
    </row>
    <row r="33" spans="1:6" s="13" customFormat="1" ht="15.75" customHeight="1" thickBot="1" x14ac:dyDescent="0.35">
      <c r="A33" s="28">
        <f>A32+1</f>
        <v>26</v>
      </c>
      <c r="B33" s="8" t="s">
        <v>82</v>
      </c>
      <c r="C33" s="9" t="s">
        <v>3</v>
      </c>
      <c r="D33" s="44">
        <v>1</v>
      </c>
      <c r="E33" s="35"/>
      <c r="F33" s="29">
        <f t="shared" ref="F33" si="12">$D33*E33</f>
        <v>0</v>
      </c>
    </row>
    <row r="34" spans="1:6" s="13" customFormat="1" ht="15.75" customHeight="1" x14ac:dyDescent="0.3">
      <c r="A34" s="28"/>
      <c r="B34" s="25" t="s">
        <v>25</v>
      </c>
      <c r="C34" s="26"/>
      <c r="D34" s="73"/>
      <c r="E34" s="27" t="s">
        <v>26</v>
      </c>
      <c r="F34" s="30">
        <f>SUM(F20:F32)</f>
        <v>0</v>
      </c>
    </row>
    <row r="35" spans="1:6" s="13" customFormat="1" ht="15.75" customHeight="1" x14ac:dyDescent="0.3">
      <c r="A35" s="28">
        <f>A33+1</f>
        <v>27</v>
      </c>
      <c r="B35" s="39" t="s">
        <v>56</v>
      </c>
      <c r="C35" s="14"/>
      <c r="D35" s="46"/>
      <c r="E35" s="35"/>
      <c r="F35" s="29"/>
    </row>
    <row r="36" spans="1:6" s="13" customFormat="1" ht="15.75" customHeight="1" x14ac:dyDescent="0.3">
      <c r="A36" s="28">
        <f t="shared" si="4"/>
        <v>28</v>
      </c>
      <c r="B36" s="39" t="s">
        <v>83</v>
      </c>
      <c r="C36" s="14" t="s">
        <v>0</v>
      </c>
      <c r="D36" s="46">
        <v>1.75</v>
      </c>
      <c r="E36" s="35"/>
      <c r="F36" s="29">
        <f t="shared" ref="F36:F41" si="13">$D36*E36</f>
        <v>0</v>
      </c>
    </row>
    <row r="37" spans="1:6" s="13" customFormat="1" ht="15.75" customHeight="1" x14ac:dyDescent="0.3">
      <c r="A37" s="28">
        <f>A36+1</f>
        <v>29</v>
      </c>
      <c r="B37" s="39" t="s">
        <v>84</v>
      </c>
      <c r="C37" s="14" t="s">
        <v>0</v>
      </c>
      <c r="D37" s="46">
        <v>4.4000000000000004</v>
      </c>
      <c r="E37" s="35"/>
      <c r="F37" s="29">
        <f t="shared" ref="F37" si="14">$D37*E37</f>
        <v>0</v>
      </c>
    </row>
    <row r="38" spans="1:6" s="13" customFormat="1" ht="15.75" customHeight="1" x14ac:dyDescent="0.3">
      <c r="A38" s="28">
        <f>A37+1</f>
        <v>30</v>
      </c>
      <c r="B38" s="15" t="s">
        <v>85</v>
      </c>
      <c r="C38" s="16" t="s">
        <v>2</v>
      </c>
      <c r="D38" s="47">
        <v>72.5</v>
      </c>
      <c r="E38" s="35"/>
      <c r="F38" s="29">
        <f t="shared" si="13"/>
        <v>0</v>
      </c>
    </row>
    <row r="39" spans="1:6" s="13" customFormat="1" ht="15.75" customHeight="1" x14ac:dyDescent="0.3">
      <c r="A39" s="28">
        <f>A38+1</f>
        <v>31</v>
      </c>
      <c r="B39" s="15" t="s">
        <v>57</v>
      </c>
      <c r="C39" s="16" t="s">
        <v>1</v>
      </c>
      <c r="D39" s="47">
        <v>942</v>
      </c>
      <c r="E39" s="36"/>
      <c r="F39" s="29">
        <f t="shared" si="13"/>
        <v>0</v>
      </c>
    </row>
    <row r="40" spans="1:6" s="13" customFormat="1" ht="15.75" customHeight="1" x14ac:dyDescent="0.3">
      <c r="A40" s="28">
        <f t="shared" ref="A40:A46" si="15">A39+1</f>
        <v>32</v>
      </c>
      <c r="B40" s="15" t="s">
        <v>86</v>
      </c>
      <c r="C40" s="16" t="s">
        <v>1</v>
      </c>
      <c r="D40" s="47">
        <v>14</v>
      </c>
      <c r="E40" s="36"/>
      <c r="F40" s="29">
        <f t="shared" si="13"/>
        <v>0</v>
      </c>
    </row>
    <row r="41" spans="1:6" s="13" customFormat="1" ht="15.75" customHeight="1" x14ac:dyDescent="0.3">
      <c r="A41" s="28">
        <f>A40+1</f>
        <v>33</v>
      </c>
      <c r="B41" s="15" t="s">
        <v>87</v>
      </c>
      <c r="C41" s="16" t="s">
        <v>2</v>
      </c>
      <c r="D41" s="47">
        <v>12</v>
      </c>
      <c r="E41" s="35"/>
      <c r="F41" s="29">
        <f t="shared" si="13"/>
        <v>0</v>
      </c>
    </row>
    <row r="42" spans="1:6" s="13" customFormat="1" ht="15.75" customHeight="1" x14ac:dyDescent="0.3">
      <c r="A42" s="28">
        <f>A41+1</f>
        <v>34</v>
      </c>
      <c r="B42" s="15" t="s">
        <v>5</v>
      </c>
      <c r="C42" s="16" t="s">
        <v>2</v>
      </c>
      <c r="D42" s="47">
        <v>72.5</v>
      </c>
      <c r="E42" s="35"/>
      <c r="F42" s="29">
        <f t="shared" ref="F42" si="16">$D42*E42</f>
        <v>0</v>
      </c>
    </row>
    <row r="43" spans="1:6" s="13" customFormat="1" ht="15.75" customHeight="1" x14ac:dyDescent="0.3">
      <c r="A43" s="28">
        <f>A42+1</f>
        <v>35</v>
      </c>
      <c r="B43" s="39" t="s">
        <v>78</v>
      </c>
      <c r="C43" s="14" t="s">
        <v>0</v>
      </c>
      <c r="D43" s="46">
        <v>716</v>
      </c>
      <c r="E43" s="35"/>
      <c r="F43" s="29">
        <f>$D43*E43</f>
        <v>0</v>
      </c>
    </row>
    <row r="44" spans="1:6" s="13" customFormat="1" ht="15.75" customHeight="1" x14ac:dyDescent="0.3">
      <c r="A44" s="28">
        <f>A43+1</f>
        <v>36</v>
      </c>
      <c r="B44" s="39" t="s">
        <v>79</v>
      </c>
      <c r="C44" s="14" t="s">
        <v>0</v>
      </c>
      <c r="D44" s="46">
        <v>163</v>
      </c>
      <c r="E44" s="35"/>
      <c r="F44" s="29">
        <f>$D44*E44</f>
        <v>0</v>
      </c>
    </row>
    <row r="45" spans="1:6" s="13" customFormat="1" ht="15.75" customHeight="1" x14ac:dyDescent="0.3">
      <c r="A45" s="28">
        <f t="shared" si="15"/>
        <v>37</v>
      </c>
      <c r="B45" s="39" t="s">
        <v>64</v>
      </c>
      <c r="C45" s="14" t="s">
        <v>1</v>
      </c>
      <c r="D45" s="46">
        <v>370</v>
      </c>
      <c r="E45" s="35"/>
      <c r="F45" s="29">
        <f>$D45*E45</f>
        <v>0</v>
      </c>
    </row>
    <row r="46" spans="1:6" s="13" customFormat="1" ht="15.75" customHeight="1" thickBot="1" x14ac:dyDescent="0.35">
      <c r="A46" s="28">
        <f t="shared" si="15"/>
        <v>38</v>
      </c>
      <c r="B46" s="39" t="s">
        <v>65</v>
      </c>
      <c r="C46" s="14" t="s">
        <v>1</v>
      </c>
      <c r="D46" s="46">
        <v>370</v>
      </c>
      <c r="E46" s="35"/>
      <c r="F46" s="29">
        <f t="shared" ref="F46" si="17">$D46*E46</f>
        <v>0</v>
      </c>
    </row>
    <row r="47" spans="1:6" ht="15.75" customHeight="1" x14ac:dyDescent="0.3">
      <c r="A47" s="28"/>
      <c r="B47" s="25" t="s">
        <v>27</v>
      </c>
      <c r="C47" s="31"/>
      <c r="D47" s="73"/>
      <c r="E47" s="27" t="s">
        <v>26</v>
      </c>
      <c r="F47" s="30">
        <f>SUM(F48:F61)</f>
        <v>0</v>
      </c>
    </row>
    <row r="48" spans="1:6" ht="15.75" customHeight="1" x14ac:dyDescent="0.3">
      <c r="A48" s="28">
        <f>A46+1</f>
        <v>39</v>
      </c>
      <c r="B48" s="5" t="s">
        <v>89</v>
      </c>
      <c r="C48" s="6" t="s">
        <v>2</v>
      </c>
      <c r="D48" s="43">
        <v>694</v>
      </c>
      <c r="E48" s="35"/>
      <c r="F48" s="29">
        <f t="shared" ref="F48:F60" si="18">$D48*E48</f>
        <v>0</v>
      </c>
    </row>
    <row r="49" spans="1:8" ht="15.75" customHeight="1" x14ac:dyDescent="0.3">
      <c r="A49" s="28">
        <f>A48+1</f>
        <v>40</v>
      </c>
      <c r="B49" s="5" t="s">
        <v>88</v>
      </c>
      <c r="C49" s="6" t="s">
        <v>2</v>
      </c>
      <c r="D49" s="43">
        <v>356</v>
      </c>
      <c r="E49" s="35"/>
      <c r="F49" s="29">
        <f t="shared" ref="F49" si="19">$D49*E49</f>
        <v>0</v>
      </c>
    </row>
    <row r="50" spans="1:8" ht="15.75" customHeight="1" x14ac:dyDescent="0.3">
      <c r="A50" s="28">
        <f>A49+1</f>
        <v>41</v>
      </c>
      <c r="B50" s="5" t="s">
        <v>92</v>
      </c>
      <c r="C50" s="6" t="s">
        <v>4</v>
      </c>
      <c r="D50" s="43">
        <v>4</v>
      </c>
      <c r="E50" s="35"/>
      <c r="F50" s="29">
        <f t="shared" ref="F50:F51" si="20">$D50*E50</f>
        <v>0</v>
      </c>
    </row>
    <row r="51" spans="1:8" ht="15.75" customHeight="1" x14ac:dyDescent="0.3">
      <c r="A51" s="28">
        <f>A50+1</f>
        <v>42</v>
      </c>
      <c r="B51" s="5" t="s">
        <v>46</v>
      </c>
      <c r="C51" s="6" t="s">
        <v>32</v>
      </c>
      <c r="D51" s="43">
        <v>0.18</v>
      </c>
      <c r="E51" s="35"/>
      <c r="F51" s="29">
        <f t="shared" si="20"/>
        <v>0</v>
      </c>
    </row>
    <row r="52" spans="1:8" ht="15.75" customHeight="1" x14ac:dyDescent="0.3">
      <c r="A52" s="28">
        <f t="shared" si="4"/>
        <v>43</v>
      </c>
      <c r="B52" s="5" t="s">
        <v>44</v>
      </c>
      <c r="C52" s="6" t="s">
        <v>4</v>
      </c>
      <c r="D52" s="43">
        <v>17</v>
      </c>
      <c r="E52" s="35"/>
      <c r="F52" s="29">
        <f t="shared" si="18"/>
        <v>0</v>
      </c>
    </row>
    <row r="53" spans="1:8" ht="15.75" customHeight="1" x14ac:dyDescent="0.3">
      <c r="A53" s="28">
        <f t="shared" si="4"/>
        <v>44</v>
      </c>
      <c r="B53" s="5" t="s">
        <v>45</v>
      </c>
      <c r="C53" s="6" t="s">
        <v>4</v>
      </c>
      <c r="D53" s="43">
        <v>11</v>
      </c>
      <c r="E53" s="35"/>
      <c r="F53" s="29">
        <f t="shared" si="18"/>
        <v>0</v>
      </c>
    </row>
    <row r="54" spans="1:8" ht="15.75" customHeight="1" x14ac:dyDescent="0.3">
      <c r="A54" s="28">
        <f t="shared" si="4"/>
        <v>45</v>
      </c>
      <c r="B54" s="5" t="s">
        <v>31</v>
      </c>
      <c r="C54" s="6" t="s">
        <v>4</v>
      </c>
      <c r="D54" s="43">
        <v>28</v>
      </c>
      <c r="E54" s="35"/>
      <c r="F54" s="29">
        <f t="shared" si="18"/>
        <v>0</v>
      </c>
    </row>
    <row r="55" spans="1:8" ht="15.75" customHeight="1" x14ac:dyDescent="0.3">
      <c r="A55" s="28">
        <f t="shared" si="4"/>
        <v>46</v>
      </c>
      <c r="B55" s="5" t="s">
        <v>42</v>
      </c>
      <c r="C55" s="6" t="s">
        <v>4</v>
      </c>
      <c r="D55" s="43">
        <v>1</v>
      </c>
      <c r="E55" s="35"/>
      <c r="F55" s="29">
        <f t="shared" si="18"/>
        <v>0</v>
      </c>
    </row>
    <row r="56" spans="1:8" ht="15.75" customHeight="1" x14ac:dyDescent="0.3">
      <c r="A56" s="28">
        <f t="shared" si="4"/>
        <v>47</v>
      </c>
      <c r="B56" s="5" t="s">
        <v>43</v>
      </c>
      <c r="C56" s="6" t="s">
        <v>4</v>
      </c>
      <c r="D56" s="43">
        <v>1</v>
      </c>
      <c r="E56" s="35"/>
      <c r="F56" s="29">
        <f t="shared" si="18"/>
        <v>0</v>
      </c>
    </row>
    <row r="57" spans="1:8" ht="15.75" customHeight="1" x14ac:dyDescent="0.3">
      <c r="A57" s="28">
        <f t="shared" si="4"/>
        <v>48</v>
      </c>
      <c r="B57" s="5" t="s">
        <v>90</v>
      </c>
      <c r="C57" s="6" t="s">
        <v>4</v>
      </c>
      <c r="D57" s="43">
        <v>1</v>
      </c>
      <c r="E57" s="35"/>
      <c r="F57" s="29">
        <f t="shared" ref="F57" si="21">$D57*E57</f>
        <v>0</v>
      </c>
    </row>
    <row r="58" spans="1:8" ht="15.75" customHeight="1" x14ac:dyDescent="0.3">
      <c r="A58" s="28">
        <f>A57+1</f>
        <v>49</v>
      </c>
      <c r="B58" s="5" t="s">
        <v>58</v>
      </c>
      <c r="C58" s="6" t="s">
        <v>3</v>
      </c>
      <c r="D58" s="43">
        <v>1</v>
      </c>
      <c r="E58" s="35"/>
      <c r="F58" s="29">
        <f t="shared" ref="F58" si="22">$D58*E58</f>
        <v>0</v>
      </c>
    </row>
    <row r="59" spans="1:8" ht="15.75" customHeight="1" x14ac:dyDescent="0.3">
      <c r="A59" s="28">
        <f t="shared" si="4"/>
        <v>50</v>
      </c>
      <c r="B59" s="5" t="s">
        <v>10</v>
      </c>
      <c r="C59" s="6" t="s">
        <v>4</v>
      </c>
      <c r="D59" s="43">
        <v>1</v>
      </c>
      <c r="E59" s="35"/>
      <c r="F59" s="29">
        <f t="shared" si="18"/>
        <v>0</v>
      </c>
    </row>
    <row r="60" spans="1:8" ht="15.75" customHeight="1" x14ac:dyDescent="0.3">
      <c r="A60" s="28">
        <f t="shared" si="4"/>
        <v>51</v>
      </c>
      <c r="B60" s="8" t="s">
        <v>60</v>
      </c>
      <c r="C60" s="9" t="s">
        <v>4</v>
      </c>
      <c r="D60" s="44">
        <v>1</v>
      </c>
      <c r="E60" s="36"/>
      <c r="F60" s="38">
        <f t="shared" si="18"/>
        <v>0</v>
      </c>
    </row>
    <row r="61" spans="1:8" ht="15.75" customHeight="1" x14ac:dyDescent="0.3">
      <c r="A61" s="28">
        <f t="shared" si="4"/>
        <v>52</v>
      </c>
      <c r="B61" s="8" t="s">
        <v>5</v>
      </c>
      <c r="C61" s="9" t="s">
        <v>2</v>
      </c>
      <c r="D61" s="44">
        <v>1050</v>
      </c>
      <c r="E61" s="36"/>
      <c r="F61" s="38">
        <f>$D61*E61</f>
        <v>0</v>
      </c>
    </row>
    <row r="62" spans="1:8" ht="15.75" customHeight="1" thickBot="1" x14ac:dyDescent="0.35">
      <c r="A62" s="28">
        <f>A61+1</f>
        <v>53</v>
      </c>
      <c r="B62" s="8" t="s">
        <v>91</v>
      </c>
      <c r="C62" s="9" t="s">
        <v>3</v>
      </c>
      <c r="D62" s="44">
        <v>1</v>
      </c>
      <c r="E62" s="36"/>
      <c r="F62" s="38">
        <f>$D62*E62</f>
        <v>0</v>
      </c>
    </row>
    <row r="63" spans="1:8" ht="15.75" customHeight="1" x14ac:dyDescent="0.3">
      <c r="A63" s="28"/>
      <c r="B63" s="25" t="s">
        <v>28</v>
      </c>
      <c r="C63" s="75"/>
      <c r="D63" s="45"/>
      <c r="E63" s="27" t="s">
        <v>26</v>
      </c>
      <c r="F63" s="30">
        <f>SUM(F64:F75)</f>
        <v>0</v>
      </c>
    </row>
    <row r="64" spans="1:8" ht="15.75" customHeight="1" x14ac:dyDescent="0.3">
      <c r="A64" s="28">
        <f>A62+1</f>
        <v>54</v>
      </c>
      <c r="B64" s="54" t="s">
        <v>37</v>
      </c>
      <c r="C64" s="66" t="s">
        <v>2</v>
      </c>
      <c r="D64" s="67">
        <v>72</v>
      </c>
      <c r="E64" s="35"/>
      <c r="F64" s="29">
        <f t="shared" ref="F64:F74" si="23">$D64*E64</f>
        <v>0</v>
      </c>
      <c r="H64" s="52"/>
    </row>
    <row r="65" spans="1:9" ht="15.75" customHeight="1" x14ac:dyDescent="0.3">
      <c r="A65" s="28">
        <f t="shared" si="4"/>
        <v>55</v>
      </c>
      <c r="B65" s="54" t="s">
        <v>38</v>
      </c>
      <c r="C65" s="66" t="s">
        <v>2</v>
      </c>
      <c r="D65" s="67">
        <v>504</v>
      </c>
      <c r="E65" s="35"/>
      <c r="F65" s="29">
        <f t="shared" si="23"/>
        <v>0</v>
      </c>
      <c r="H65" s="52"/>
    </row>
    <row r="66" spans="1:9" ht="15.75" customHeight="1" x14ac:dyDescent="0.3">
      <c r="A66" s="28">
        <f t="shared" si="4"/>
        <v>56</v>
      </c>
      <c r="B66" s="54" t="s">
        <v>39</v>
      </c>
      <c r="C66" s="66" t="s">
        <v>2</v>
      </c>
      <c r="D66" s="67">
        <v>219</v>
      </c>
      <c r="E66" s="35"/>
      <c r="F66" s="29">
        <f t="shared" si="23"/>
        <v>0</v>
      </c>
      <c r="H66" s="52"/>
    </row>
    <row r="67" spans="1:9" ht="15.75" customHeight="1" x14ac:dyDescent="0.3">
      <c r="A67" s="28">
        <f>A66+1</f>
        <v>57</v>
      </c>
      <c r="B67" s="54" t="s">
        <v>40</v>
      </c>
      <c r="C67" s="66" t="s">
        <v>2</v>
      </c>
      <c r="D67" s="67">
        <v>998</v>
      </c>
      <c r="E67" s="35"/>
      <c r="F67" s="29">
        <f t="shared" si="23"/>
        <v>0</v>
      </c>
    </row>
    <row r="68" spans="1:9" ht="15.75" customHeight="1" x14ac:dyDescent="0.3">
      <c r="A68" s="28">
        <f>A67+1</f>
        <v>58</v>
      </c>
      <c r="B68" s="54" t="s">
        <v>12</v>
      </c>
      <c r="C68" s="66" t="s">
        <v>4</v>
      </c>
      <c r="D68" s="67">
        <v>3</v>
      </c>
      <c r="E68" s="35"/>
      <c r="F68" s="29">
        <f t="shared" ref="F68:F70" si="24">$D68*E68</f>
        <v>0</v>
      </c>
    </row>
    <row r="69" spans="1:9" ht="15.75" customHeight="1" x14ac:dyDescent="0.3">
      <c r="A69" s="28">
        <f>A68+1</f>
        <v>59</v>
      </c>
      <c r="B69" s="54" t="s">
        <v>93</v>
      </c>
      <c r="C69" s="66" t="s">
        <v>4</v>
      </c>
      <c r="D69" s="67">
        <v>1</v>
      </c>
      <c r="E69" s="35"/>
      <c r="F69" s="29">
        <f t="shared" ref="F69" si="25">$D69*E69</f>
        <v>0</v>
      </c>
    </row>
    <row r="70" spans="1:9" ht="15.75" customHeight="1" x14ac:dyDescent="0.3">
      <c r="A70" s="28">
        <f>A69+1</f>
        <v>60</v>
      </c>
      <c r="B70" s="54" t="s">
        <v>36</v>
      </c>
      <c r="C70" s="66" t="s">
        <v>4</v>
      </c>
      <c r="D70" s="67">
        <v>4</v>
      </c>
      <c r="E70" s="35"/>
      <c r="F70" s="29">
        <f t="shared" si="24"/>
        <v>0</v>
      </c>
      <c r="I70" s="52"/>
    </row>
    <row r="71" spans="1:9" ht="15.75" customHeight="1" x14ac:dyDescent="0.3">
      <c r="A71" s="28">
        <f t="shared" si="4"/>
        <v>61</v>
      </c>
      <c r="B71" s="54" t="s">
        <v>13</v>
      </c>
      <c r="C71" s="66" t="s">
        <v>14</v>
      </c>
      <c r="D71" s="67">
        <v>15</v>
      </c>
      <c r="E71" s="35"/>
      <c r="F71" s="29">
        <f t="shared" si="23"/>
        <v>0</v>
      </c>
    </row>
    <row r="72" spans="1:9" ht="15.75" customHeight="1" x14ac:dyDescent="0.3">
      <c r="A72" s="28">
        <f t="shared" ref="A72:A75" si="26">A71+1</f>
        <v>62</v>
      </c>
      <c r="B72" s="54" t="s">
        <v>34</v>
      </c>
      <c r="C72" s="66" t="s">
        <v>4</v>
      </c>
      <c r="D72" s="67">
        <v>28</v>
      </c>
      <c r="E72" s="35"/>
      <c r="F72" s="29">
        <f t="shared" si="23"/>
        <v>0</v>
      </c>
    </row>
    <row r="73" spans="1:9" ht="15.75" customHeight="1" x14ac:dyDescent="0.3">
      <c r="A73" s="28">
        <f t="shared" si="26"/>
        <v>63</v>
      </c>
      <c r="B73" s="54" t="s">
        <v>41</v>
      </c>
      <c r="C73" s="66" t="s">
        <v>4</v>
      </c>
      <c r="D73" s="67">
        <v>1</v>
      </c>
      <c r="E73" s="35"/>
      <c r="F73" s="29">
        <f t="shared" si="23"/>
        <v>0</v>
      </c>
    </row>
    <row r="74" spans="1:9" ht="15.75" customHeight="1" x14ac:dyDescent="0.3">
      <c r="A74" s="28">
        <f t="shared" si="26"/>
        <v>64</v>
      </c>
      <c r="B74" s="68" t="s">
        <v>15</v>
      </c>
      <c r="C74" s="69" t="s">
        <v>2</v>
      </c>
      <c r="D74" s="70">
        <v>795</v>
      </c>
      <c r="E74" s="36"/>
      <c r="F74" s="29">
        <f t="shared" si="23"/>
        <v>0</v>
      </c>
    </row>
    <row r="75" spans="1:9" ht="15.75" customHeight="1" thickBot="1" x14ac:dyDescent="0.35">
      <c r="A75" s="28">
        <f t="shared" si="26"/>
        <v>65</v>
      </c>
      <c r="B75" s="68" t="s">
        <v>5</v>
      </c>
      <c r="C75" s="69" t="s">
        <v>2</v>
      </c>
      <c r="D75" s="70">
        <v>795</v>
      </c>
      <c r="E75" s="36"/>
      <c r="F75" s="29">
        <f t="shared" ref="F75" si="27">$D75*E75</f>
        <v>0</v>
      </c>
    </row>
    <row r="76" spans="1:9" ht="15.75" customHeight="1" x14ac:dyDescent="0.3">
      <c r="A76" s="28"/>
      <c r="B76" s="25" t="s">
        <v>68</v>
      </c>
      <c r="C76" s="75"/>
      <c r="D76" s="45"/>
      <c r="E76" s="27" t="s">
        <v>26</v>
      </c>
      <c r="F76" s="30">
        <f>SUM(F78:F86)</f>
        <v>0</v>
      </c>
    </row>
    <row r="77" spans="1:9" ht="15.75" customHeight="1" x14ac:dyDescent="0.3">
      <c r="A77" s="28">
        <f>A75+1</f>
        <v>66</v>
      </c>
      <c r="B77" s="76" t="s">
        <v>69</v>
      </c>
      <c r="C77" s="77" t="s">
        <v>3</v>
      </c>
      <c r="D77" s="78">
        <v>1</v>
      </c>
      <c r="E77" s="79"/>
      <c r="F77" s="80">
        <f t="shared" ref="F77" si="28">$D77*E77</f>
        <v>0</v>
      </c>
    </row>
    <row r="78" spans="1:9" ht="15.75" customHeight="1" x14ac:dyDescent="0.3">
      <c r="A78" s="28">
        <f>A77+1</f>
        <v>67</v>
      </c>
      <c r="B78" s="76" t="s">
        <v>70</v>
      </c>
      <c r="C78" s="77" t="s">
        <v>3</v>
      </c>
      <c r="D78" s="78">
        <v>1</v>
      </c>
      <c r="E78" s="79"/>
      <c r="F78" s="80">
        <f t="shared" ref="F78:F82" si="29">$D78*E78</f>
        <v>0</v>
      </c>
    </row>
    <row r="79" spans="1:9" ht="15.75" customHeight="1" x14ac:dyDescent="0.3">
      <c r="A79" s="28">
        <f>A78+1</f>
        <v>68</v>
      </c>
      <c r="B79" s="76" t="s">
        <v>71</v>
      </c>
      <c r="C79" s="77" t="s">
        <v>3</v>
      </c>
      <c r="D79" s="78">
        <v>1</v>
      </c>
      <c r="E79" s="79"/>
      <c r="F79" s="80">
        <f t="shared" si="29"/>
        <v>0</v>
      </c>
    </row>
    <row r="80" spans="1:9" ht="15.75" customHeight="1" x14ac:dyDescent="0.3">
      <c r="A80" s="28">
        <f>A79+1</f>
        <v>69</v>
      </c>
      <c r="B80" s="76" t="s">
        <v>72</v>
      </c>
      <c r="C80" s="77" t="s">
        <v>3</v>
      </c>
      <c r="D80" s="78">
        <v>1</v>
      </c>
      <c r="E80" s="79"/>
      <c r="F80" s="80">
        <f t="shared" si="29"/>
        <v>0</v>
      </c>
    </row>
    <row r="81" spans="1:6" ht="15.75" customHeight="1" x14ac:dyDescent="0.3">
      <c r="A81" s="28">
        <f>A80+1</f>
        <v>70</v>
      </c>
      <c r="B81" s="76" t="s">
        <v>73</v>
      </c>
      <c r="C81" s="77" t="s">
        <v>3</v>
      </c>
      <c r="D81" s="78">
        <v>1</v>
      </c>
      <c r="E81" s="79"/>
      <c r="F81" s="80">
        <f t="shared" si="29"/>
        <v>0</v>
      </c>
    </row>
    <row r="82" spans="1:6" ht="15.75" customHeight="1" thickBot="1" x14ac:dyDescent="0.35">
      <c r="A82" s="28">
        <f>A81+1</f>
        <v>71</v>
      </c>
      <c r="B82" s="76" t="s">
        <v>74</v>
      </c>
      <c r="C82" s="77" t="s">
        <v>3</v>
      </c>
      <c r="D82" s="78">
        <v>1</v>
      </c>
      <c r="E82" s="79"/>
      <c r="F82" s="80">
        <f t="shared" si="29"/>
        <v>0</v>
      </c>
    </row>
    <row r="83" spans="1:6" ht="15.6" customHeight="1" thickBot="1" x14ac:dyDescent="0.35">
      <c r="A83" s="2"/>
      <c r="B83" s="34" t="s">
        <v>22</v>
      </c>
      <c r="C83" s="32"/>
      <c r="D83" s="49"/>
      <c r="E83" s="33"/>
      <c r="F83" s="40">
        <f>SUM(F6,F19,F34,F47,F63)</f>
        <v>0</v>
      </c>
    </row>
    <row r="84" spans="1:6" ht="15.75" customHeight="1" x14ac:dyDescent="0.3">
      <c r="A84" s="11"/>
      <c r="B84" s="18" t="s">
        <v>17</v>
      </c>
      <c r="C84" s="17"/>
      <c r="D84" s="50"/>
      <c r="E84" s="50"/>
      <c r="F84" s="50"/>
    </row>
    <row r="85" spans="1:6" ht="15.75" customHeight="1" x14ac:dyDescent="0.3">
      <c r="A85" s="4"/>
      <c r="B85" s="82" t="s">
        <v>50</v>
      </c>
      <c r="C85" s="83"/>
      <c r="D85" s="84"/>
      <c r="E85" s="84"/>
      <c r="F85" s="84"/>
    </row>
    <row r="86" spans="1:6" ht="15.75" customHeight="1" x14ac:dyDescent="0.3">
      <c r="D86" s="48"/>
    </row>
    <row r="87" spans="1:6" ht="15.75" customHeight="1" x14ac:dyDescent="0.3">
      <c r="D87" s="48"/>
    </row>
    <row r="88" spans="1:6" ht="15.75" customHeight="1" x14ac:dyDescent="0.3">
      <c r="D88" s="48"/>
    </row>
    <row r="89" spans="1:6" ht="15.75" customHeight="1" x14ac:dyDescent="0.3">
      <c r="D89" s="48"/>
    </row>
    <row r="90" spans="1:6" ht="15.75" customHeight="1" x14ac:dyDescent="0.3">
      <c r="D90" s="48"/>
    </row>
    <row r="91" spans="1:6" ht="15.75" customHeight="1" x14ac:dyDescent="0.3">
      <c r="D91" s="48"/>
    </row>
    <row r="92" spans="1:6" ht="15.75" customHeight="1" x14ac:dyDescent="0.3">
      <c r="D92" s="48"/>
    </row>
    <row r="93" spans="1:6" ht="15.75" customHeight="1" x14ac:dyDescent="0.3">
      <c r="D93" s="48"/>
    </row>
    <row r="94" spans="1:6" ht="15.75" customHeight="1" x14ac:dyDescent="0.3">
      <c r="D94" s="48"/>
    </row>
    <row r="95" spans="1:6" ht="15.75" customHeight="1" x14ac:dyDescent="0.3">
      <c r="D95" s="48"/>
    </row>
    <row r="96" spans="1:6" ht="15.75" customHeight="1" x14ac:dyDescent="0.3">
      <c r="D96" s="48"/>
    </row>
    <row r="97" spans="4:4" ht="15.75" customHeight="1" x14ac:dyDescent="0.3">
      <c r="D97" s="48"/>
    </row>
    <row r="98" spans="4:4" ht="15.75" customHeight="1" x14ac:dyDescent="0.3">
      <c r="D98" s="48"/>
    </row>
    <row r="99" spans="4:4" ht="15.75" customHeight="1" x14ac:dyDescent="0.3">
      <c r="D99" s="48"/>
    </row>
    <row r="100" spans="4:4" ht="15.75" customHeight="1" x14ac:dyDescent="0.3">
      <c r="D100" s="48"/>
    </row>
    <row r="101" spans="4:4" ht="15.75" customHeight="1" x14ac:dyDescent="0.3">
      <c r="D101" s="48"/>
    </row>
    <row r="102" spans="4:4" ht="15.75" customHeight="1" x14ac:dyDescent="0.3">
      <c r="D102" s="48"/>
    </row>
    <row r="103" spans="4:4" ht="15.75" customHeight="1" x14ac:dyDescent="0.3">
      <c r="D103" s="48"/>
    </row>
    <row r="104" spans="4:4" ht="15.75" customHeight="1" x14ac:dyDescent="0.3">
      <c r="D104" s="48"/>
    </row>
    <row r="105" spans="4:4" ht="15.75" customHeight="1" x14ac:dyDescent="0.3">
      <c r="D105" s="48"/>
    </row>
    <row r="106" spans="4:4" ht="15.75" customHeight="1" x14ac:dyDescent="0.3">
      <c r="D106" s="48"/>
    </row>
    <row r="107" spans="4:4" ht="15.75" customHeight="1" x14ac:dyDescent="0.3">
      <c r="D107" s="48"/>
    </row>
    <row r="108" spans="4:4" ht="15.75" customHeight="1" x14ac:dyDescent="0.3">
      <c r="D108" s="48"/>
    </row>
    <row r="109" spans="4:4" ht="15.75" customHeight="1" x14ac:dyDescent="0.3">
      <c r="D109" s="48"/>
    </row>
    <row r="110" spans="4:4" ht="15.75" customHeight="1" x14ac:dyDescent="0.3">
      <c r="D110" s="48"/>
    </row>
    <row r="111" spans="4:4" ht="15.75" customHeight="1" x14ac:dyDescent="0.3">
      <c r="D111" s="48"/>
    </row>
    <row r="112" spans="4:4" ht="15.75" customHeight="1" x14ac:dyDescent="0.3">
      <c r="D112" s="48"/>
    </row>
    <row r="113" spans="4:4" ht="15.75" customHeight="1" x14ac:dyDescent="0.3">
      <c r="D113" s="48"/>
    </row>
    <row r="114" spans="4:4" ht="15.75" customHeight="1" x14ac:dyDescent="0.3">
      <c r="D114" s="48"/>
    </row>
    <row r="115" spans="4:4" ht="15.75" customHeight="1" x14ac:dyDescent="0.3">
      <c r="D115" s="48"/>
    </row>
    <row r="116" spans="4:4" ht="15.75" customHeight="1" x14ac:dyDescent="0.3">
      <c r="D116" s="48"/>
    </row>
    <row r="117" spans="4:4" ht="15.75" customHeight="1" x14ac:dyDescent="0.3">
      <c r="D117" s="48"/>
    </row>
    <row r="118" spans="4:4" ht="15.75" customHeight="1" x14ac:dyDescent="0.3">
      <c r="D118" s="48"/>
    </row>
    <row r="119" spans="4:4" ht="15.75" customHeight="1" x14ac:dyDescent="0.3">
      <c r="D119" s="48"/>
    </row>
    <row r="120" spans="4:4" ht="15.75" customHeight="1" x14ac:dyDescent="0.3">
      <c r="D120" s="48"/>
    </row>
    <row r="121" spans="4:4" ht="15.75" customHeight="1" x14ac:dyDescent="0.3">
      <c r="D121" s="48"/>
    </row>
    <row r="122" spans="4:4" ht="15.75" customHeight="1" x14ac:dyDescent="0.3">
      <c r="D122" s="48"/>
    </row>
    <row r="123" spans="4:4" ht="15.75" customHeight="1" x14ac:dyDescent="0.3">
      <c r="D123" s="48"/>
    </row>
    <row r="124" spans="4:4" ht="15.75" customHeight="1" x14ac:dyDescent="0.3">
      <c r="D124" s="48"/>
    </row>
    <row r="125" spans="4:4" ht="15.75" customHeight="1" x14ac:dyDescent="0.3">
      <c r="D125" s="48"/>
    </row>
    <row r="126" spans="4:4" ht="15.75" customHeight="1" x14ac:dyDescent="0.3">
      <c r="D126" s="48"/>
    </row>
    <row r="127" spans="4:4" ht="15.75" customHeight="1" x14ac:dyDescent="0.3">
      <c r="D127" s="48"/>
    </row>
    <row r="128" spans="4:4" ht="15.75" customHeight="1" x14ac:dyDescent="0.3">
      <c r="D128" s="48"/>
    </row>
    <row r="129" spans="4:4" ht="15.75" customHeight="1" x14ac:dyDescent="0.3">
      <c r="D129" s="48"/>
    </row>
    <row r="130" spans="4:4" ht="15.75" customHeight="1" x14ac:dyDescent="0.3">
      <c r="D130" s="48"/>
    </row>
    <row r="131" spans="4:4" ht="15.75" customHeight="1" x14ac:dyDescent="0.3">
      <c r="D131" s="48"/>
    </row>
    <row r="132" spans="4:4" ht="15.75" customHeight="1" x14ac:dyDescent="0.3">
      <c r="D132" s="48"/>
    </row>
    <row r="133" spans="4:4" ht="15.75" customHeight="1" x14ac:dyDescent="0.3">
      <c r="D133" s="48"/>
    </row>
    <row r="134" spans="4:4" ht="15.75" customHeight="1" x14ac:dyDescent="0.3">
      <c r="D134" s="48"/>
    </row>
    <row r="135" spans="4:4" ht="15.75" customHeight="1" x14ac:dyDescent="0.3">
      <c r="D135" s="48"/>
    </row>
    <row r="136" spans="4:4" ht="15.75" customHeight="1" x14ac:dyDescent="0.3">
      <c r="D136" s="48"/>
    </row>
    <row r="137" spans="4:4" ht="15.75" customHeight="1" x14ac:dyDescent="0.3">
      <c r="D137" s="48"/>
    </row>
    <row r="138" spans="4:4" ht="15.75" customHeight="1" x14ac:dyDescent="0.3">
      <c r="D138" s="48"/>
    </row>
    <row r="139" spans="4:4" ht="15.75" customHeight="1" x14ac:dyDescent="0.3">
      <c r="D139" s="48"/>
    </row>
    <row r="140" spans="4:4" ht="15.75" customHeight="1" x14ac:dyDescent="0.3">
      <c r="D140" s="48"/>
    </row>
    <row r="141" spans="4:4" ht="15.75" customHeight="1" x14ac:dyDescent="0.3">
      <c r="D141" s="48"/>
    </row>
    <row r="142" spans="4:4" ht="15.75" customHeight="1" x14ac:dyDescent="0.3">
      <c r="D142" s="48"/>
    </row>
    <row r="143" spans="4:4" ht="15.75" customHeight="1" x14ac:dyDescent="0.3">
      <c r="D143" s="48"/>
    </row>
    <row r="144" spans="4:4" ht="15.75" customHeight="1" x14ac:dyDescent="0.3">
      <c r="D144" s="48"/>
    </row>
    <row r="145" spans="4:4" ht="15.75" customHeight="1" x14ac:dyDescent="0.3">
      <c r="D145" s="48"/>
    </row>
    <row r="146" spans="4:4" ht="15.75" customHeight="1" x14ac:dyDescent="0.3">
      <c r="D146" s="48"/>
    </row>
    <row r="147" spans="4:4" ht="15.75" customHeight="1" x14ac:dyDescent="0.3">
      <c r="D147" s="48"/>
    </row>
    <row r="148" spans="4:4" ht="15.75" customHeight="1" x14ac:dyDescent="0.3">
      <c r="D148" s="48"/>
    </row>
    <row r="149" spans="4:4" ht="15.75" customHeight="1" x14ac:dyDescent="0.3">
      <c r="D149" s="48"/>
    </row>
    <row r="150" spans="4:4" ht="15.75" customHeight="1" x14ac:dyDescent="0.3">
      <c r="D150" s="48"/>
    </row>
    <row r="151" spans="4:4" ht="15.75" customHeight="1" x14ac:dyDescent="0.3">
      <c r="D151" s="48"/>
    </row>
    <row r="152" spans="4:4" ht="15.75" customHeight="1" x14ac:dyDescent="0.3">
      <c r="D152" s="48"/>
    </row>
    <row r="153" spans="4:4" ht="15.75" customHeight="1" x14ac:dyDescent="0.3">
      <c r="D153" s="48"/>
    </row>
    <row r="154" spans="4:4" ht="15.75" customHeight="1" x14ac:dyDescent="0.3">
      <c r="D154" s="48"/>
    </row>
    <row r="155" spans="4:4" ht="15.75" customHeight="1" x14ac:dyDescent="0.3">
      <c r="D155" s="48"/>
    </row>
    <row r="156" spans="4:4" ht="15.75" customHeight="1" x14ac:dyDescent="0.3">
      <c r="D156" s="48"/>
    </row>
    <row r="157" spans="4:4" ht="15.75" customHeight="1" x14ac:dyDescent="0.3">
      <c r="D157" s="48"/>
    </row>
    <row r="158" spans="4:4" ht="15.75" customHeight="1" x14ac:dyDescent="0.3">
      <c r="D158" s="48"/>
    </row>
    <row r="159" spans="4:4" ht="15.75" customHeight="1" x14ac:dyDescent="0.3">
      <c r="D159" s="48"/>
    </row>
    <row r="160" spans="4:4" ht="15.75" customHeight="1" x14ac:dyDescent="0.3">
      <c r="D160" s="48"/>
    </row>
    <row r="161" spans="4:4" ht="15.75" customHeight="1" x14ac:dyDescent="0.3">
      <c r="D161" s="48"/>
    </row>
    <row r="162" spans="4:4" ht="15.75" customHeight="1" x14ac:dyDescent="0.3">
      <c r="D162" s="48"/>
    </row>
    <row r="163" spans="4:4" ht="15.75" customHeight="1" x14ac:dyDescent="0.3">
      <c r="D163" s="48"/>
    </row>
    <row r="164" spans="4:4" ht="15.75" customHeight="1" x14ac:dyDescent="0.3">
      <c r="D164" s="48"/>
    </row>
    <row r="165" spans="4:4" ht="15.75" customHeight="1" x14ac:dyDescent="0.3">
      <c r="D165" s="48"/>
    </row>
    <row r="166" spans="4:4" ht="15.75" customHeight="1" x14ac:dyDescent="0.3"/>
    <row r="167" spans="4:4" ht="15.75" customHeight="1" x14ac:dyDescent="0.3"/>
    <row r="168" spans="4:4" ht="15.75" customHeight="1" x14ac:dyDescent="0.3"/>
    <row r="169" spans="4:4" ht="15.75" customHeight="1" x14ac:dyDescent="0.3"/>
    <row r="170" spans="4:4" ht="15.75" customHeight="1" x14ac:dyDescent="0.3"/>
    <row r="171" spans="4:4" ht="15.75" customHeight="1" x14ac:dyDescent="0.3"/>
    <row r="172" spans="4:4" ht="15.75" customHeight="1" x14ac:dyDescent="0.3"/>
    <row r="173" spans="4:4" ht="15.75" customHeight="1" x14ac:dyDescent="0.3"/>
    <row r="174" spans="4:4" ht="15.75" customHeight="1" x14ac:dyDescent="0.3"/>
    <row r="175" spans="4:4" ht="15.75" customHeight="1" x14ac:dyDescent="0.3"/>
    <row r="176" spans="4:4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  <row r="1963" ht="15.75" customHeight="1" x14ac:dyDescent="0.3"/>
    <row r="1964" ht="15.75" customHeight="1" x14ac:dyDescent="0.3"/>
    <row r="1965" ht="15.75" customHeight="1" x14ac:dyDescent="0.3"/>
    <row r="1966" ht="15.75" customHeight="1" x14ac:dyDescent="0.3"/>
    <row r="1967" ht="15.75" customHeight="1" x14ac:dyDescent="0.3"/>
    <row r="1968" ht="15.75" customHeight="1" x14ac:dyDescent="0.3"/>
    <row r="1969" ht="15.75" customHeight="1" x14ac:dyDescent="0.3"/>
    <row r="1970" ht="15.75" customHeight="1" x14ac:dyDescent="0.3"/>
    <row r="1971" ht="15.75" customHeight="1" x14ac:dyDescent="0.3"/>
    <row r="1972" ht="15.75" customHeight="1" x14ac:dyDescent="0.3"/>
    <row r="1973" ht="15.75" customHeight="1" x14ac:dyDescent="0.3"/>
    <row r="1974" ht="15.75" customHeight="1" x14ac:dyDescent="0.3"/>
    <row r="1975" ht="15.75" customHeight="1" x14ac:dyDescent="0.3"/>
    <row r="1976" ht="15.75" customHeight="1" x14ac:dyDescent="0.3"/>
    <row r="1977" ht="15.75" customHeight="1" x14ac:dyDescent="0.3"/>
    <row r="1978" ht="15.75" customHeight="1" x14ac:dyDescent="0.3"/>
    <row r="1979" ht="15.75" customHeight="1" x14ac:dyDescent="0.3"/>
    <row r="1980" ht="15.75" customHeight="1" x14ac:dyDescent="0.3"/>
    <row r="1981" ht="15.75" customHeight="1" x14ac:dyDescent="0.3"/>
    <row r="1982" ht="15.75" customHeight="1" x14ac:dyDescent="0.3"/>
    <row r="1983" ht="15.75" customHeight="1" x14ac:dyDescent="0.3"/>
    <row r="1984" ht="15.75" customHeight="1" x14ac:dyDescent="0.3"/>
    <row r="1985" ht="15.75" customHeight="1" x14ac:dyDescent="0.3"/>
    <row r="1986" ht="15.75" customHeight="1" x14ac:dyDescent="0.3"/>
    <row r="1987" ht="15.75" customHeight="1" x14ac:dyDescent="0.3"/>
    <row r="1988" ht="15.75" customHeight="1" x14ac:dyDescent="0.3"/>
    <row r="1989" ht="15.75" customHeight="1" x14ac:dyDescent="0.3"/>
    <row r="1990" ht="15.75" customHeight="1" x14ac:dyDescent="0.3"/>
    <row r="1991" ht="15.75" customHeight="1" x14ac:dyDescent="0.3"/>
    <row r="1992" ht="15.75" customHeight="1" x14ac:dyDescent="0.3"/>
    <row r="1993" ht="15.75" customHeight="1" x14ac:dyDescent="0.3"/>
    <row r="1994" ht="15.75" customHeight="1" x14ac:dyDescent="0.3"/>
    <row r="1995" ht="15.75" customHeight="1" x14ac:dyDescent="0.3"/>
    <row r="1996" ht="15.75" customHeight="1" x14ac:dyDescent="0.3"/>
    <row r="1997" ht="15.75" customHeight="1" x14ac:dyDescent="0.3"/>
    <row r="1998" ht="15.75" customHeight="1" x14ac:dyDescent="0.3"/>
    <row r="1999" ht="15.75" customHeight="1" x14ac:dyDescent="0.3"/>
  </sheetData>
  <mergeCells count="5">
    <mergeCell ref="D1:F1"/>
    <mergeCell ref="A1:B1"/>
    <mergeCell ref="A2:B2"/>
    <mergeCell ref="A3:B3"/>
    <mergeCell ref="A4:F4"/>
  </mergeCells>
  <phoneticPr fontId="0" type="noConversion"/>
  <printOptions horizontalCentered="1"/>
  <pageMargins left="0.25" right="0.25" top="0.75" bottom="0.75" header="0.3" footer="0.3"/>
  <pageSetup scale="72" fitToHeight="0" orientation="portrait" r:id="rId1"/>
  <headerFooter alignWithMargins="0">
    <oddFooter>&amp;L&amp;8Prepared by: Pape-Dawson Engineers, Inc.
TPBE Firm Registration #470
2000 NW Loop 410, San Antonio, TX 78213&amp;R&amp;8&amp;Z&amp;F
&amp;T &amp;D
&amp;A: &amp;P of &amp;N</oddFooter>
  </headerFooter>
  <rowBreaks count="1" manualBreakCount="1">
    <brk id="6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ebf8c35b59cd53b2aabcd9946638abc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7a7fb3a0568e7c6f31d4298dbe3e793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ECFCF9CB-65F8-42DF-9FF3-23E279F8886C}"/>
</file>

<file path=customXml/itemProps2.xml><?xml version="1.0" encoding="utf-8"?>
<ds:datastoreItem xmlns:ds="http://schemas.openxmlformats.org/officeDocument/2006/customXml" ds:itemID="{99B3F1E4-C385-4BF0-84AA-76F904A6F008}"/>
</file>

<file path=customXml/itemProps3.xml><?xml version="1.0" encoding="utf-8"?>
<ds:datastoreItem xmlns:ds="http://schemas.openxmlformats.org/officeDocument/2006/customXml" ds:itemID="{76B05813-09FC-407A-9220-417AF9212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</vt:lpstr>
      <vt:lpstr>Form!Print_Area</vt:lpstr>
      <vt:lpstr>Form!Print_Titles</vt:lpstr>
    </vt:vector>
  </TitlesOfParts>
  <Manager>Weaver</Manager>
  <Company>Pape-Dawson Engineers,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Wortham Oaks Units 1-4</dc:title>
  <dc:subject>Bid Tabulation</dc:subject>
  <dc:creator>SW/rr</dc:creator>
  <cp:keywords>5724-18</cp:keywords>
  <cp:lastModifiedBy>Raul Garcia</cp:lastModifiedBy>
  <cp:lastPrinted>2024-01-02T20:28:32Z</cp:lastPrinted>
  <dcterms:created xsi:type="dcterms:W3CDTF">1996-05-07T19:02:14Z</dcterms:created>
  <dcterms:modified xsi:type="dcterms:W3CDTF">2026-02-20T17:52:12Z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