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U:\Projects\314\52\03\Excel - Comal County\Bid Documents\"/>
    </mc:Choice>
  </mc:AlternateContent>
  <xr:revisionPtr revIDLastSave="0" documentId="13_ncr:1_{F6B497F2-B619-4466-B28C-A897CEFA0B54}" xr6:coauthVersionLast="47" xr6:coauthVersionMax="47" xr10:uidLastSave="{00000000-0000-0000-0000-000000000000}"/>
  <bookViews>
    <workbookView xWindow="2715" yWindow="1965" windowWidth="21600" windowHeight="11385" tabRatio="836" xr2:uid="{00000000-000D-0000-FFFF-FFFF00000000}"/>
  </bookViews>
  <sheets>
    <sheet name="BID SUMMARY" sheetId="64" r:id="rId1"/>
    <sheet name="CLEARING &amp; GRUBBING" sheetId="7" r:id="rId2"/>
    <sheet name="GRADING IMPROVEMENTS" sheetId="65" r:id="rId3"/>
    <sheet name="DRAINAGE" sheetId="49" r:id="rId4"/>
    <sheet name="DRAINAGE 2" sheetId="50" r:id="rId5"/>
    <sheet name="STREETS" sheetId="60" r:id="rId6"/>
    <sheet name="TXDOT IMPROVEMENTS" sheetId="66" r:id="rId7"/>
    <sheet name="SEWER" sheetId="59" r:id="rId8"/>
    <sheet name="WATER" sheetId="48" r:id="rId9"/>
    <sheet name="SUB ALTERNATE" sheetId="67" r:id="rId10"/>
    <sheet name="ADDITIVE ALT." sheetId="44" state="hidden" r:id="rId11"/>
  </sheets>
  <definedNames>
    <definedName name="_xlnm.Print_Area" localSheetId="10">'ADDITIVE ALT.'!$A$1:$G$28</definedName>
    <definedName name="_xlnm.Print_Area" localSheetId="0">'BID SUMMARY'!$A$1:$E$34</definedName>
    <definedName name="_xlnm.Print_Area" localSheetId="1">'CLEARING &amp; GRUBBING'!$A$1:$G$32</definedName>
    <definedName name="_xlnm.Print_Area" localSheetId="3">DRAINAGE!$A$1:$G$54</definedName>
    <definedName name="_xlnm.Print_Area" localSheetId="4">'DRAINAGE 2'!$A$1:$G$42</definedName>
    <definedName name="_xlnm.Print_Area" localSheetId="2">'GRADING IMPROVEMENTS'!$A$1:$F$30</definedName>
    <definedName name="_xlnm.Print_Area" localSheetId="7">SEWER!$A$1:$G$43</definedName>
    <definedName name="_xlnm.Print_Area" localSheetId="5">STREETS!$A$1:$G$48</definedName>
    <definedName name="_xlnm.Print_Area" localSheetId="9">'SUB ALTERNATE'!$A$1:$F$26</definedName>
    <definedName name="_xlnm.Print_Area" localSheetId="6">'TXDOT IMPROVEMENTS'!$A$1:$G$48</definedName>
    <definedName name="_xlnm.Print_Area" localSheetId="8">WATER!$A$1:$G$41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7" l="1"/>
  <c r="B1" i="67"/>
  <c r="B1" i="48" l="1"/>
  <c r="B1" i="66"/>
  <c r="B1" i="60"/>
  <c r="G2" i="48"/>
  <c r="G2" i="66"/>
  <c r="G2" i="60"/>
  <c r="G2" i="50"/>
  <c r="B1" i="50"/>
  <c r="D21" i="48" l="1"/>
  <c r="D23" i="48" l="1"/>
  <c r="D22" i="48" l="1"/>
  <c r="F2" i="65" l="1"/>
  <c r="B1" i="65"/>
  <c r="G2" i="49"/>
  <c r="G2" i="59"/>
  <c r="G2" i="7"/>
  <c r="B1" i="49"/>
  <c r="B1" i="59"/>
  <c r="B1" i="7"/>
  <c r="B4" i="44" l="1"/>
  <c r="G2" i="44"/>
  <c r="G1" i="44" l="1"/>
</calcChain>
</file>

<file path=xl/sharedStrings.xml><?xml version="1.0" encoding="utf-8"?>
<sst xmlns="http://schemas.openxmlformats.org/spreadsheetml/2006/main" count="856" uniqueCount="214">
  <si>
    <t>SY</t>
  </si>
  <si>
    <t>CY</t>
  </si>
  <si>
    <t>UNIT OF MEASURE</t>
  </si>
  <si>
    <t>Bidders Initials</t>
  </si>
  <si>
    <t>Date</t>
  </si>
  <si>
    <t>LF</t>
  </si>
  <si>
    <t>EA</t>
  </si>
  <si>
    <t>TOTAL COST</t>
  </si>
  <si>
    <t>$</t>
  </si>
  <si>
    <t>Job No.</t>
  </si>
  <si>
    <t>NO.</t>
  </si>
  <si>
    <t>DESCRIPTION</t>
  </si>
  <si>
    <t>UNIT PRICES</t>
  </si>
  <si>
    <t>COST</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</si>
  <si>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</si>
  <si>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</si>
  <si>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Concrete Washout Pit</t>
  </si>
  <si>
    <t>Stabilized Construction Entrance</t>
  </si>
  <si>
    <t>Lot Embankment</t>
  </si>
  <si>
    <t>CONTRACTOR QUANTITIES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</si>
  <si>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</si>
  <si>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BID PROPOSAL SCHEDULE</t>
  </si>
  <si>
    <t>Note to Bidders:</t>
  </si>
  <si>
    <t>Additive Item:</t>
  </si>
  <si>
    <t>*</t>
  </si>
  <si>
    <t>**</t>
  </si>
  <si>
    <t>***</t>
  </si>
  <si>
    <t>****</t>
  </si>
  <si>
    <t>APPROX. QUANTITIES</t>
  </si>
  <si>
    <t>11.5" Flex Base</t>
  </si>
  <si>
    <t>Additional Street Excavation</t>
  </si>
  <si>
    <t>Credit for Lime and Flex Base shall be the combined unit price from the base bid.</t>
  </si>
  <si>
    <t>Select fill shall meet specifications outlined in the Intec geotechnical report dated January 5, 2017 (Project # S164365)</t>
  </si>
  <si>
    <t>6" Select Fill Sub Base **</t>
  </si>
  <si>
    <t>Credit for 11" Flex Base &amp; 6" Lime *</t>
  </si>
  <si>
    <t>ADDITIVE ALTERNATE</t>
  </si>
  <si>
    <t>Inlet Protection</t>
  </si>
  <si>
    <t>Rock Berm</t>
  </si>
  <si>
    <t>STREET IMPROVEMENTS</t>
  </si>
  <si>
    <t>Mobilization</t>
  </si>
  <si>
    <t>LS</t>
  </si>
  <si>
    <t>Signage &amp; Striping</t>
  </si>
  <si>
    <t>Obtaining Rights-of-Way permits for work within existing Rights-of-Way shall be the responsibility of the contractor.</t>
  </si>
  <si>
    <t>*****</t>
  </si>
  <si>
    <t>WATER IMPROVEMENTS</t>
  </si>
  <si>
    <t>EACH</t>
  </si>
  <si>
    <t>TON</t>
  </si>
  <si>
    <t>8" Gate Valve &amp; Boxes, M.J.</t>
  </si>
  <si>
    <t>Trench Excavation Safety Protection</t>
  </si>
  <si>
    <t>Hydrostatic Testing</t>
  </si>
  <si>
    <t>Machine Chlorination</t>
  </si>
  <si>
    <t>Meter Boxes</t>
  </si>
  <si>
    <t>DRAINAGE IMPROVEMENTS</t>
  </si>
  <si>
    <t>Sub Total</t>
  </si>
  <si>
    <t>Excavation</t>
  </si>
  <si>
    <t>Embankment</t>
  </si>
  <si>
    <t>SANITARY SEWER IMPROVEMENTS</t>
  </si>
  <si>
    <t>Sanitary Sewer Pipe 8" PVC (SDR 26)</t>
  </si>
  <si>
    <t xml:space="preserve">          8" SDR 26          6' - 8'</t>
  </si>
  <si>
    <t xml:space="preserve">          8" SDR 26          8' - 10'</t>
  </si>
  <si>
    <t xml:space="preserve">          8" SDR 26         10' - 12'</t>
  </si>
  <si>
    <t>Standard Manhole</t>
  </si>
  <si>
    <t>Extra Depth Manhole</t>
  </si>
  <si>
    <t>VF</t>
  </si>
  <si>
    <t>Manhole Ring Encasement</t>
  </si>
  <si>
    <t>Trench Excavation Protection</t>
  </si>
  <si>
    <t>TV Video Sewer Line</t>
  </si>
  <si>
    <t>Silt Fence (Phase 2)</t>
  </si>
  <si>
    <t>Unit cost of 6" Sanitary Sewer Lateral shall include trench excavation protection.</t>
  </si>
  <si>
    <t>Header Curb</t>
  </si>
  <si>
    <t>6" Vertical Stack</t>
  </si>
  <si>
    <t>Drain "A"</t>
  </si>
  <si>
    <t>TOTAL BASE BID:</t>
  </si>
  <si>
    <t>6' Sidewalk</t>
  </si>
  <si>
    <t>Handrail</t>
  </si>
  <si>
    <t>Tie to Existing 8" PVC Pipe</t>
  </si>
  <si>
    <t>3/4" Short Single Service Assembly with 5/8" Meters</t>
  </si>
  <si>
    <t>2" Long Dual Service Assembly with 5/8" Meters</t>
  </si>
  <si>
    <t>16" Steel Casing</t>
  </si>
  <si>
    <t>Adjust Existing Manhole</t>
  </si>
  <si>
    <t>Moisture Conditioned Subgrade</t>
  </si>
  <si>
    <t>Removal of Header Curb</t>
  </si>
  <si>
    <t>Concrete Curb &amp; Gutter</t>
  </si>
  <si>
    <t>4' Sidewalk</t>
  </si>
  <si>
    <t>4" Concrete Rip-Rap</t>
  </si>
  <si>
    <t>6"-8" Rock Rubble</t>
  </si>
  <si>
    <t>Re-Vegetation</t>
  </si>
  <si>
    <t>Drain "C"</t>
  </si>
  <si>
    <t>5" Concrete Channel</t>
  </si>
  <si>
    <t>Drain "D"</t>
  </si>
  <si>
    <t>BIDDER'S NAME: _________________________________________________</t>
  </si>
  <si>
    <t xml:space="preserve">  </t>
  </si>
  <si>
    <t>ADDRESS: ______________________________________________________</t>
  </si>
  <si>
    <t xml:space="preserve"> </t>
  </si>
  <si>
    <t>SIGNATURE AND TITLE: ___________________________________________</t>
  </si>
  <si>
    <t>DATE: __________________________________________________________</t>
  </si>
  <si>
    <t>BID PROPOSAL SUMMARY (PUBLIC)</t>
  </si>
  <si>
    <t>CLEARING &amp; GRUBBING</t>
  </si>
  <si>
    <t>1300.2555 CLEARING &amp; GRUBBING</t>
  </si>
  <si>
    <t>AC</t>
  </si>
  <si>
    <t>Silt Fence (Phase 1)</t>
  </si>
  <si>
    <t>1300.2555 PUBLIC CLEARING AND GRUBBING</t>
  </si>
  <si>
    <t>1300.3316 PUBLIC STREET IMPROVEMENTS</t>
  </si>
  <si>
    <t>1300.2750 PUBLIC SANITARY SEWER IMPROVEMENTS</t>
  </si>
  <si>
    <t>1300.2850 PUBLIC WATER IMPROVEMENTS</t>
  </si>
  <si>
    <t>1300.3000 PUBLIC DRAINAGE IMPROVEMENTS</t>
  </si>
  <si>
    <t>BID PROPOSAL SUMMARY (PUBLIC)
STREET IMPROVEMENTS</t>
  </si>
  <si>
    <t>1300.3316 STREET IMPROVEMENTS</t>
  </si>
  <si>
    <t>Street Excavation</t>
  </si>
  <si>
    <t>Street Embankment</t>
  </si>
  <si>
    <t>3" HMAC Type D</t>
  </si>
  <si>
    <t>Single Type I Wheelchair Ramp</t>
  </si>
  <si>
    <t>Single Type II Wheelchair Ramp</t>
  </si>
  <si>
    <t>Bi-directional Pavement Markers</t>
  </si>
  <si>
    <t>85% Vegetation shall be established on all disturbed areas prior to infrastructure and rough grading acceptance. Contractor shall be responsible for coordination with city inspector of established vegetation prior to paving activities.</t>
  </si>
  <si>
    <t>1300.2750 SANITARY SEWER IMPROVEMENTS</t>
  </si>
  <si>
    <t>6" Sanitary Sewer Lateral (SDR-26) with Cleanout</t>
  </si>
  <si>
    <t>Note:  Refer quantities to the current Crystal Clear SUD Standard Specifications for Construction. Contractor shall provide proof of trench compaction test results as tested by a Geotechnical Engineer, to comply with Crystal Clear SUD requirements. Cost of first time testing to be paid by owner. Cost of required retesting shall be paid by Contractor.</t>
  </si>
  <si>
    <t>1300.2850 WATER IMPROVEMENTS</t>
  </si>
  <si>
    <t>8" C-900 DR18 PVC</t>
  </si>
  <si>
    <t>8" DI Pipe, CL 350</t>
  </si>
  <si>
    <t xml:space="preserve">    PHASE I</t>
  </si>
  <si>
    <t>Ductile Iron Fittings</t>
  </si>
  <si>
    <t>Fire Hydrant Assembly with Storz Connector</t>
  </si>
  <si>
    <t xml:space="preserve">    PHASE II</t>
  </si>
  <si>
    <t>Joint Restraint</t>
  </si>
  <si>
    <t>Note:  Refer quantities to the current Crystal Clear SUD Standard Specifications for Construction. Contractor shall provide proof of trench compaction test results as tested by a Geotechnical Engineer, to comply with CCSUD requirements. Cost of first time testing to be paid by owner. Cost of required retesting shall be paid by Contractor.</t>
  </si>
  <si>
    <t>Long and short service assemblies are to be installed per Crystal Clear SUD latest service connection details.</t>
  </si>
  <si>
    <t>Concrete Rip-Rap is measured as visible surface, including cost of reinforcement, and shall include toe-downs and 2" gravel cushion.</t>
  </si>
  <si>
    <t>Trench Excavation Safety Protection shall be included in unit price per linear footage of pipe. 6" concrete collar shall be incidental to the unit price of the CMP and/or RCP.</t>
  </si>
  <si>
    <t>85% Vegetation shall be established on all disturbed areas prior to infrastructure and rough grading acceptance.</t>
  </si>
  <si>
    <t>1300.2550 PUBLIC GRADING IMPROVEMENTS</t>
  </si>
  <si>
    <t>Lot Excavation</t>
  </si>
  <si>
    <t>All final lot grading shall be compacted in accordance with notes on the Grading Plan.</t>
  </si>
  <si>
    <t xml:space="preserve">85% Vegetation to be established on all disturbed areas not within a buildable lot prior to public infrastructure and rough grading acceptance. </t>
  </si>
  <si>
    <t>Contractor shall account for any shrinkage/swelling of soil material within bid price for excavation/embankment.</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</si>
  <si>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</si>
  <si>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</si>
  <si>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t>
  </si>
  <si>
    <t>Drain "E"</t>
  </si>
  <si>
    <t>Clearing &amp; Grubbing (Right of Way)</t>
  </si>
  <si>
    <t>Clearing &amp; Grubbing (Public Drainage Ways)</t>
  </si>
  <si>
    <t>Clearing &amp; Grubbing (Lots)</t>
  </si>
  <si>
    <t>Commence of Construction:
1.   Initial project clearing will need to be limited to the locations of the proposed temporary SWP3 Best Management Practices (BMP) designed by the engineer.   These BMPs may include, but are not limited to:
Stabilized Construction Exit(s), Silt Fence, Discharge Point Rock Berms/Check Dams, Trash containment, Temporary Sediment Basins (if applicable), Demarcation of protected site features  for example; Wetlands, Environmental Buffers, Caves or Solution Features,  and Habitats, 
2.   Prior to commencement of additional clearing or earth disturbing activities, the proposed BMPs will need to be installed by the Contractor and inspected by a Lennar Representative.   Contractor must provide at minimum, 48-hours of notice to Lennar when the BMPs are scheduled to be installed and completed.  The Lennar Representative will coordinate the Land Development Manager to release the project for construction. 
 When the project is located within the Bexar County controlled MS4, the Contractor must provide 48-hours of notice to the assigned Bexar County SWP3 Inspector noted on the Storm Water Quality (SWQ) permit letter.
3.   When a Temporary Sediment Basin is required for the project, limited clearing of the proposed basin location and any material borrow areas to construct the Temporary Sediment Basin may occur during the initial BMP installation period.  The Temporary Sediment Basin must be completely constructed to Engineer’s design.  This may include the following; Construction of the dewatering structure (Riser Pipe or Fair Cloth Skimmer and pump), Construction of the Emergency Overflow Structure, Installation of a sediment depth marker.  Note-Once accessible to appropriate equipment, the only the Temporary Sediment Basin berms/slopes shall be temporarily stabilized. 
4.  General Contractor is to maintain all pollution control measures in effective operating condition throughout the contract period to the extent achievable.  To ensure BMPs are operating effectively, and in accordance with the Construction General Permit, Lennar will provide regular and if applicable, post-rain event BMP inspections and inspection reports.  The General Contractor will be provided an electronic copy of the BMP inspection report via email.   weekly regarding issues with BMPs at the project through the Lennar SWP3 Inspection process.  Items noted in the BMP Inspection report must be addressed by the General Contractor as soon as possible, and within 7 calendar days.  General Contractor shall provide documentation to the assigned Lennar Land Development Project Manager to include:
a. Actions taken in response to the BMP inspection report and date(s) the actions were completed or, 
b. Statement of extenuating circumstance as to why an item could not be completed within the 7-day timeframe and proposed scheduled date of completion.
5.  Contractor to maintain Spill Response Supplies/Kit at the project location while actively working onsite.                                                6.  When dewatering activities discharge into onsite creeks or rivers, or discharge outside the limits of construction, daily dewatering inspections must be documented in accordance with the 03.05.2023 TCEQ Construction General Permit.  Daily report must be sent to Lennar within 24-hours.</t>
  </si>
  <si>
    <t>PUBLIC GRADING IMRPROVEMENTS</t>
  </si>
  <si>
    <t>5" Concrete Rip-Rap</t>
  </si>
  <si>
    <t>All Sidewalk Ramps and one sidewalk joint in each direction to be constructed by the contractor.</t>
  </si>
  <si>
    <t>Pyramat 25 (TRM)</t>
  </si>
  <si>
    <t>Core/Tie Into Existing Manhole</t>
  </si>
  <si>
    <t xml:space="preserve">Total bid amount shall include performance and payment bond and a 1-year maintenance bond as stipulated in the Instruction To Bidders Section of the contract documents. </t>
  </si>
  <si>
    <t>GATEHOUSE SUBDIVISION UNIT 3</t>
  </si>
  <si>
    <t>314-52-03</t>
  </si>
  <si>
    <t xml:space="preserve">          8" SDR 26         12' - 14'</t>
  </si>
  <si>
    <t xml:space="preserve">          8" SDR 26         14' - 16'</t>
  </si>
  <si>
    <t xml:space="preserve">          8" SDR 26         16' - 18'</t>
  </si>
  <si>
    <t xml:space="preserve">          8" SDR 26         18' - 20'</t>
  </si>
  <si>
    <t xml:space="preserve">          8" SDR 26         20' - 22'</t>
  </si>
  <si>
    <t xml:space="preserve">          8" SDR 26 (160 PSI)        8' - 10'</t>
  </si>
  <si>
    <t xml:space="preserve">          8" SDR 26 (160 PSI)        20' - 22'</t>
  </si>
  <si>
    <t>3/4"  Irrigation Service</t>
  </si>
  <si>
    <t>2" Long Single Service Assembly (Capped for future use)</t>
  </si>
  <si>
    <t>Erosion Control Log Dam</t>
  </si>
  <si>
    <t>Rock Filter Dam</t>
  </si>
  <si>
    <t>Service Tap &amp; Extension</t>
  </si>
  <si>
    <t>Concrete Headwall</t>
  </si>
  <si>
    <t>4' x 2' Box Culverts</t>
  </si>
  <si>
    <t>Drain "B"</t>
  </si>
  <si>
    <t>Sidewalk Box</t>
  </si>
  <si>
    <t>15' Type C1 Curb Inlet</t>
  </si>
  <si>
    <t>24" Class III RCP</t>
  </si>
  <si>
    <t>Detention Basin</t>
  </si>
  <si>
    <t>Rock Rubble</t>
  </si>
  <si>
    <t>5" Concrete Pilot Channel</t>
  </si>
  <si>
    <t>18" CMP (4 Pipes @ 51 LF EA.)</t>
  </si>
  <si>
    <t>12" Flex Base (Type A, Grade 1 or 2)</t>
  </si>
  <si>
    <t>15" Flex Base (Type A, Grade 1 or 2)</t>
  </si>
  <si>
    <t>Geogrid</t>
  </si>
  <si>
    <t>Removal of Barricade Posts &amp; Markers</t>
  </si>
  <si>
    <t>Removal of Emergency Access Gate (20' Double-Swing Gate - 2 Posts)</t>
  </si>
  <si>
    <t>Removal of Emergency Access Drive (6" Flexible Base &amp; Seal Coat)</t>
  </si>
  <si>
    <t>5' Sidewalk</t>
  </si>
  <si>
    <t>Single Directional Wheelchair Ramp</t>
  </si>
  <si>
    <t>Double Directional Wheelchair Ramp</t>
  </si>
  <si>
    <t>Baffle Blocks</t>
  </si>
  <si>
    <t>1300.3316 TXDOT IMPROVEMENTS</t>
  </si>
  <si>
    <t>Preparation of ROW</t>
  </si>
  <si>
    <t>6" Moisture Conditioned Subgrade</t>
  </si>
  <si>
    <t>7" Type "B" HMAC</t>
  </si>
  <si>
    <t>Remove and Replace Existing Signage</t>
  </si>
  <si>
    <t>TPDES/SWPPP</t>
  </si>
  <si>
    <t>Driveway Reconstruction (ACP)</t>
  </si>
  <si>
    <t>One-Course Surface Treatment</t>
  </si>
  <si>
    <t>2" Type "C" HMAC</t>
  </si>
  <si>
    <t>Thermoplastic 4" Single (W) (SLD)</t>
  </si>
  <si>
    <t>Thermoplastic 8" Single (W) (SLD)</t>
  </si>
  <si>
    <t>Thermoplastic 4" Double (Y) (SLD)</t>
  </si>
  <si>
    <t>Thermoplastic 24" Single (Y) (SLD)</t>
  </si>
  <si>
    <t>Thermoplastic Traffic Arrow</t>
  </si>
  <si>
    <t>Thermoplastic Traffic Marking Text</t>
  </si>
  <si>
    <t>Type II A-A Markers</t>
  </si>
  <si>
    <t>Type I-C Markers</t>
  </si>
  <si>
    <t>Traffic Control</t>
  </si>
  <si>
    <t>6" Concrete Rip-Rap</t>
  </si>
  <si>
    <t>Existing Mailbox Relocation</t>
  </si>
  <si>
    <t>Eliminate Existing Pvmt. Mrk. &amp; Mrks.</t>
  </si>
  <si>
    <t>TxDOT Safety End Treatment</t>
  </si>
  <si>
    <t>TXDOT IMPROVEMENTS</t>
  </si>
  <si>
    <t>1300.3316 PUBLIC TXDOT IMPROVEMENTS</t>
  </si>
  <si>
    <t>Stockpile of Excess Material</t>
  </si>
  <si>
    <t>Stockpile Material will be onsite within a quarter mile of Gatehouse Unit 3.</t>
  </si>
  <si>
    <t>1300.3000 DRAINAGE IMPROVEMENTS</t>
  </si>
  <si>
    <t>Haul-Off Excess Material</t>
  </si>
  <si>
    <t>6:1 Concrete Maintenance Access Ramp</t>
  </si>
  <si>
    <t>SUBSTITUTIVE ALTERNATE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</si>
</sst>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 numFmtId="170" formatCode="#,##0.0"/>
    <numFmt numFmtId="171" formatCode="0.0000"/>
  </numFmts>
  <fonts count="21" x14ac:knownFonts="1">
    <font>
      <sz val="10"/>
      <name val="Arial"/>
    </font>
    <font>
      <sz val="10"/>
      <name val="Arial"/>
      <family val="2"/>
    </font>
    <font>
      <b/>
      <sz val="10"/>
      <name val="Arial"/>
      <family val="2"/>
    </font>
    <font>
      <b/>
      <sz val="10"/>
      <name val="Arial"/>
      <family val="2"/>
    </font>
    <font>
      <sz val="10"/>
      <name val="Arial"/>
      <family val="2"/>
    </font>
    <font>
      <b/>
      <sz val="14"/>
      <name val="Arial"/>
      <family val="2"/>
    </font>
    <font>
      <sz val="12"/>
      <name val="Arial"/>
      <family val="2"/>
    </font>
    <font>
      <sz val="14"/>
      <name val="Arial"/>
      <family val="2"/>
    </font>
    <font>
      <u val="singleAccounting"/>
      <sz val="10"/>
      <name val="Arial"/>
      <family val="2"/>
    </font>
    <font>
      <b/>
      <u/>
      <sz val="10"/>
      <name val="Arial"/>
      <family val="2"/>
    </font>
    <font>
      <sz val="12"/>
      <name val="Times New Roman"/>
      <family val="1"/>
    </font>
    <font>
      <sz val="11"/>
      <color theme="1"/>
      <name val="Calibri"/>
      <family val="2"/>
      <scheme val="minor"/>
    </font>
    <font>
      <sz val="10"/>
      <color theme="1"/>
      <name val="Arial"/>
      <family val="2"/>
    </font>
    <font>
      <b/>
      <i/>
      <sz val="10"/>
      <name val="Arial"/>
      <family val="2"/>
    </font>
    <font>
      <sz val="10"/>
      <color indexed="12"/>
      <name val="Arial"/>
      <family val="2"/>
    </font>
    <font>
      <sz val="8"/>
      <name val="Arial"/>
      <family val="2"/>
    </font>
    <font>
      <sz val="9"/>
      <name val="Arial"/>
      <family val="2"/>
    </font>
    <font>
      <b/>
      <sz val="10"/>
      <color theme="1"/>
      <name val="Arial"/>
      <family val="2"/>
    </font>
    <font>
      <b/>
      <i/>
      <sz val="10"/>
      <color theme="1"/>
      <name val="Arial"/>
      <family val="2"/>
    </font>
    <font>
      <u/>
      <sz val="10"/>
      <name val="Arial"/>
      <family val="2"/>
    </font>
    <font>
      <sz val="9.5"/>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0" fontId="11" fillId="0" borderId="0"/>
    <xf numFmtId="0" fontId="10" fillId="0" borderId="0"/>
    <xf numFmtId="0" fontId="4" fillId="0" borderId="0"/>
    <xf numFmtId="0" fontId="10" fillId="0" borderId="0"/>
    <xf numFmtId="0" fontId="1" fillId="0" borderId="0"/>
  </cellStyleXfs>
  <cellXfs count="253">
    <xf numFmtId="0" fontId="0" fillId="0" borderId="0" xfId="0"/>
    <xf numFmtId="0" fontId="0" fillId="0" borderId="1" xfId="0" applyBorder="1"/>
    <xf numFmtId="0" fontId="0" fillId="0" borderId="2" xfId="0" applyBorder="1"/>
    <xf numFmtId="2" fontId="0" fillId="0" borderId="0" xfId="0" applyNumberFormat="1"/>
    <xf numFmtId="167" fontId="5" fillId="0" borderId="0" xfId="0" applyNumberFormat="1" applyFont="1" applyAlignment="1">
      <alignment horizontal="center" vertical="center"/>
    </xf>
    <xf numFmtId="0" fontId="4" fillId="0" borderId="0" xfId="0" applyFont="1"/>
    <xf numFmtId="0" fontId="6" fillId="0" borderId="0" xfId="0" applyFont="1"/>
    <xf numFmtId="0" fontId="4" fillId="0" borderId="0" xfId="0" applyFont="1" applyAlignment="1">
      <alignment horizontal="center" vertical="center"/>
    </xf>
    <xf numFmtId="169" fontId="4" fillId="0" borderId="0" xfId="0" applyNumberFormat="1" applyFont="1" applyAlignment="1">
      <alignment horizontal="center" vertical="center"/>
    </xf>
    <xf numFmtId="166" fontId="4" fillId="0" borderId="0" xfId="0" applyNumberFormat="1" applyFont="1" applyAlignment="1">
      <alignment horizontal="left" vertical="center"/>
    </xf>
    <xf numFmtId="166" fontId="4" fillId="0" borderId="0" xfId="0" applyNumberFormat="1" applyFont="1" applyAlignment="1">
      <alignment horizontal="center" vertical="center"/>
    </xf>
    <xf numFmtId="3" fontId="0" fillId="0" borderId="0" xfId="0" applyNumberFormat="1" applyAlignment="1">
      <alignment horizontal="center"/>
    </xf>
    <xf numFmtId="166" fontId="2" fillId="0" borderId="3"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44" fontId="8" fillId="0" borderId="0" xfId="0" applyNumberFormat="1" applyFont="1" applyAlignment="1">
      <alignment horizontal="left"/>
    </xf>
    <xf numFmtId="14" fontId="0" fillId="0" borderId="0" xfId="0" applyNumberFormat="1" applyAlignment="1">
      <alignment horizontal="left"/>
    </xf>
    <xf numFmtId="0" fontId="4" fillId="0" borderId="0" xfId="0" applyFont="1" applyAlignment="1">
      <alignment horizontal="right"/>
    </xf>
    <xf numFmtId="1" fontId="4" fillId="0" borderId="0" xfId="0" applyNumberFormat="1" applyFont="1" applyAlignment="1">
      <alignment horizontal="center" vertical="center"/>
    </xf>
    <xf numFmtId="44" fontId="4" fillId="0" borderId="0" xfId="0" applyNumberFormat="1" applyFont="1" applyAlignment="1">
      <alignment horizontal="left"/>
    </xf>
    <xf numFmtId="165" fontId="3" fillId="0" borderId="3" xfId="0" applyNumberFormat="1" applyFont="1" applyBorder="1" applyAlignment="1">
      <alignment horizontal="center" vertical="center"/>
    </xf>
    <xf numFmtId="166"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3" fillId="0" borderId="0" xfId="0" applyFont="1" applyAlignment="1">
      <alignment horizontal="right"/>
    </xf>
    <xf numFmtId="44" fontId="8" fillId="0" borderId="4" xfId="0" applyNumberFormat="1" applyFont="1" applyBorder="1" applyAlignment="1">
      <alignment horizontal="left"/>
    </xf>
    <xf numFmtId="3" fontId="4" fillId="0" borderId="0" xfId="0" applyNumberFormat="1" applyFont="1" applyAlignment="1">
      <alignment horizontal="center" vertical="center"/>
    </xf>
    <xf numFmtId="0" fontId="4" fillId="0" borderId="0" xfId="0" applyFont="1" applyAlignment="1">
      <alignment horizontal="left" vertical="center" wrapText="1"/>
    </xf>
    <xf numFmtId="0" fontId="9" fillId="0" borderId="0" xfId="0" applyFont="1"/>
    <xf numFmtId="3" fontId="0" fillId="0" borderId="4" xfId="0" applyNumberFormat="1" applyBorder="1" applyAlignment="1">
      <alignment horizontal="center"/>
    </xf>
    <xf numFmtId="0" fontId="2" fillId="0" borderId="0" xfId="0" applyFont="1" applyAlignment="1">
      <alignment horizontal="right"/>
    </xf>
    <xf numFmtId="168" fontId="2" fillId="0" borderId="0" xfId="0" applyNumberFormat="1" applyFont="1" applyAlignment="1">
      <alignment horizontal="right"/>
    </xf>
    <xf numFmtId="44" fontId="8" fillId="0" borderId="7" xfId="0" applyNumberFormat="1" applyFont="1" applyBorder="1" applyAlignment="1">
      <alignment horizontal="left"/>
    </xf>
    <xf numFmtId="44" fontId="8" fillId="0" borderId="8" xfId="0" applyNumberFormat="1" applyFont="1" applyBorder="1" applyAlignment="1">
      <alignment horizontal="left"/>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44" fontId="2" fillId="0" borderId="3" xfId="0" applyNumberFormat="1" applyFont="1" applyBorder="1" applyAlignment="1">
      <alignment horizontal="center" vertical="center"/>
    </xf>
    <xf numFmtId="44" fontId="2" fillId="0" borderId="9" xfId="0" applyNumberFormat="1" applyFont="1" applyBorder="1" applyAlignment="1">
      <alignment horizontal="center" vertical="center"/>
    </xf>
    <xf numFmtId="164" fontId="4" fillId="0" borderId="12" xfId="0" applyNumberFormat="1"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2" fontId="2" fillId="0" borderId="5" xfId="0" applyNumberFormat="1" applyFont="1" applyBorder="1" applyAlignment="1">
      <alignment horizontal="center" vertical="center" wrapText="1"/>
    </xf>
    <xf numFmtId="44" fontId="2" fillId="0" borderId="5" xfId="0" applyNumberFormat="1" applyFont="1" applyBorder="1" applyAlignment="1">
      <alignment horizontal="center" vertical="center"/>
    </xf>
    <xf numFmtId="44" fontId="2" fillId="0" borderId="6"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2" fillId="0" borderId="10" xfId="0" applyFont="1" applyBorder="1" applyAlignment="1">
      <alignment horizontal="center" vertical="center"/>
    </xf>
    <xf numFmtId="44" fontId="8" fillId="0" borderId="5" xfId="0" applyNumberFormat="1" applyFont="1" applyBorder="1" applyAlignment="1">
      <alignment horizontal="left"/>
    </xf>
    <xf numFmtId="164" fontId="3" fillId="0" borderId="13"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2" fillId="0" borderId="13" xfId="0" applyFont="1" applyBorder="1" applyAlignment="1">
      <alignment horizontal="center" vertical="center"/>
    </xf>
    <xf numFmtId="167" fontId="5" fillId="0" borderId="0" xfId="0" applyNumberFormat="1" applyFont="1" applyAlignment="1">
      <alignment vertical="center"/>
    </xf>
    <xf numFmtId="164" fontId="4" fillId="0" borderId="0" xfId="0" applyNumberFormat="1" applyFont="1" applyAlignment="1">
      <alignment horizontal="right" vertical="top"/>
    </xf>
    <xf numFmtId="1" fontId="4" fillId="2" borderId="0" xfId="0" applyNumberFormat="1" applyFont="1" applyFill="1" applyAlignment="1">
      <alignment horizontal="center" vertical="center" wrapText="1"/>
    </xf>
    <xf numFmtId="1" fontId="4" fillId="2" borderId="0" xfId="1" applyNumberFormat="1" applyFont="1" applyFill="1" applyAlignment="1">
      <alignment horizontal="center" vertical="center" wrapText="1"/>
    </xf>
    <xf numFmtId="164" fontId="4" fillId="3" borderId="11" xfId="0" applyNumberFormat="1" applyFont="1" applyFill="1" applyBorder="1" applyAlignment="1">
      <alignment horizontal="center" vertical="center"/>
    </xf>
    <xf numFmtId="0" fontId="4" fillId="3" borderId="0" xfId="0" applyFont="1" applyFill="1" applyAlignment="1">
      <alignment horizontal="left" vertical="center" wrapText="1"/>
    </xf>
    <xf numFmtId="0" fontId="4" fillId="3" borderId="0" xfId="0" applyFont="1" applyFill="1" applyAlignment="1">
      <alignment horizontal="center" vertical="center" wrapText="1"/>
    </xf>
    <xf numFmtId="164" fontId="4" fillId="0" borderId="11" xfId="0" applyNumberFormat="1" applyFont="1" applyBorder="1" applyAlignment="1">
      <alignment horizontal="center" vertical="center"/>
    </xf>
    <xf numFmtId="3" fontId="0" fillId="0" borderId="0" xfId="0" applyNumberFormat="1" applyAlignment="1">
      <alignment horizontal="center" vertical="center"/>
    </xf>
    <xf numFmtId="166" fontId="1" fillId="0" borderId="4" xfId="0" applyNumberFormat="1" applyFont="1" applyBorder="1" applyAlignment="1">
      <alignment horizontal="left" vertical="center"/>
    </xf>
    <xf numFmtId="166" fontId="1" fillId="0" borderId="4" xfId="0" applyNumberFormat="1" applyFont="1" applyBorder="1" applyAlignment="1">
      <alignment horizontal="center" vertical="center"/>
    </xf>
    <xf numFmtId="166" fontId="1" fillId="0" borderId="0" xfId="0" applyNumberFormat="1" applyFont="1" applyAlignment="1">
      <alignment horizontal="left" vertical="center"/>
    </xf>
    <xf numFmtId="166" fontId="1" fillId="0" borderId="0" xfId="0" applyNumberFormat="1" applyFont="1" applyAlignment="1">
      <alignment horizontal="center" vertical="center"/>
    </xf>
    <xf numFmtId="0" fontId="1" fillId="0" borderId="0" xfId="6" applyAlignment="1">
      <alignment horizontal="right"/>
    </xf>
    <xf numFmtId="14" fontId="1" fillId="0" borderId="0" xfId="6" applyNumberFormat="1" applyAlignment="1">
      <alignment horizontal="right"/>
    </xf>
    <xf numFmtId="0" fontId="1" fillId="0" borderId="0" xfId="6"/>
    <xf numFmtId="164" fontId="2" fillId="0" borderId="13" xfId="6" applyNumberFormat="1" applyFont="1" applyBorder="1" applyAlignment="1">
      <alignment horizontal="center" vertical="center"/>
    </xf>
    <xf numFmtId="165" fontId="2" fillId="0" borderId="3" xfId="6" applyNumberFormat="1" applyFont="1" applyBorder="1" applyAlignment="1">
      <alignment horizontal="center" vertical="center"/>
    </xf>
    <xf numFmtId="166" fontId="2" fillId="0" borderId="3" xfId="6" applyNumberFormat="1" applyFont="1" applyBorder="1" applyAlignment="1">
      <alignment horizontal="center" vertical="center" wrapText="1"/>
    </xf>
    <xf numFmtId="2" fontId="2" fillId="0" borderId="3" xfId="6" applyNumberFormat="1" applyFont="1" applyBorder="1" applyAlignment="1">
      <alignment horizontal="center" vertical="center" wrapText="1"/>
    </xf>
    <xf numFmtId="0" fontId="2" fillId="0" borderId="9" xfId="6" applyFont="1" applyBorder="1" applyAlignment="1">
      <alignment horizontal="center" vertical="center"/>
    </xf>
    <xf numFmtId="164" fontId="2" fillId="0" borderId="10" xfId="6" applyNumberFormat="1" applyFont="1" applyBorder="1" applyAlignment="1">
      <alignment vertical="center"/>
    </xf>
    <xf numFmtId="164" fontId="13" fillId="0" borderId="5" xfId="6" applyNumberFormat="1" applyFont="1" applyBorder="1" applyAlignment="1">
      <alignment vertical="center"/>
    </xf>
    <xf numFmtId="166" fontId="2" fillId="0" borderId="5" xfId="6" applyNumberFormat="1" applyFont="1" applyBorder="1" applyAlignment="1">
      <alignment horizontal="center" vertical="center" wrapText="1"/>
    </xf>
    <xf numFmtId="166" fontId="2" fillId="0" borderId="0" xfId="6" applyNumberFormat="1" applyFont="1" applyAlignment="1">
      <alignment horizontal="center" vertical="center" wrapText="1"/>
    </xf>
    <xf numFmtId="2" fontId="2" fillId="0" borderId="0" xfId="6" applyNumberFormat="1" applyFont="1" applyAlignment="1">
      <alignment horizontal="center" vertical="center" wrapText="1"/>
    </xf>
    <xf numFmtId="0" fontId="2" fillId="0" borderId="7" xfId="6" applyFont="1" applyBorder="1" applyAlignment="1">
      <alignment horizontal="center" vertical="center"/>
    </xf>
    <xf numFmtId="164" fontId="1" fillId="0" borderId="11" xfId="6" applyNumberFormat="1" applyBorder="1" applyAlignment="1">
      <alignment horizontal="center" vertical="center"/>
    </xf>
    <xf numFmtId="0" fontId="1" fillId="0" borderId="0" xfId="3" applyFont="1" applyAlignment="1">
      <alignment vertical="center"/>
    </xf>
    <xf numFmtId="0" fontId="1" fillId="0" borderId="0" xfId="3" applyFont="1" applyAlignment="1">
      <alignment horizontal="center" vertical="center"/>
    </xf>
    <xf numFmtId="0" fontId="1" fillId="0" borderId="0" xfId="3" applyFont="1" applyAlignment="1">
      <alignment horizontal="center"/>
    </xf>
    <xf numFmtId="44" fontId="8" fillId="0" borderId="0" xfId="6" applyNumberFormat="1" applyFont="1" applyAlignment="1">
      <alignment horizontal="left"/>
    </xf>
    <xf numFmtId="44" fontId="8" fillId="0" borderId="7" xfId="6" applyNumberFormat="1" applyFont="1" applyBorder="1" applyAlignment="1">
      <alignment horizontal="left"/>
    </xf>
    <xf numFmtId="3" fontId="1" fillId="2" borderId="0" xfId="6" applyNumberFormat="1" applyFill="1" applyAlignment="1">
      <alignment horizontal="center" vertical="center"/>
    </xf>
    <xf numFmtId="0" fontId="1" fillId="0" borderId="0" xfId="3" applyFont="1" applyAlignment="1">
      <alignment vertical="center" wrapText="1"/>
    </xf>
    <xf numFmtId="0" fontId="1" fillId="0" borderId="12" xfId="6" applyBorder="1" applyAlignment="1">
      <alignment horizontal="center" vertical="center"/>
    </xf>
    <xf numFmtId="166" fontId="1" fillId="0" borderId="4" xfId="6" applyNumberFormat="1" applyBorder="1" applyAlignment="1">
      <alignment horizontal="left" vertical="center"/>
    </xf>
    <xf numFmtId="166" fontId="1" fillId="0" borderId="4" xfId="6" applyNumberFormat="1" applyBorder="1" applyAlignment="1">
      <alignment horizontal="center" vertical="center"/>
    </xf>
    <xf numFmtId="0" fontId="1" fillId="0" borderId="4" xfId="6" applyBorder="1" applyAlignment="1">
      <alignment vertical="top" wrapText="1"/>
    </xf>
    <xf numFmtId="168" fontId="2" fillId="0" borderId="0" xfId="6" applyNumberFormat="1" applyFont="1" applyAlignment="1">
      <alignment horizontal="right"/>
    </xf>
    <xf numFmtId="0" fontId="2" fillId="0" borderId="0" xfId="6" applyFont="1" applyAlignment="1">
      <alignment horizontal="right" vertical="top"/>
    </xf>
    <xf numFmtId="0" fontId="1" fillId="0" borderId="0" xfId="6" applyAlignment="1">
      <alignment vertical="top" wrapText="1"/>
    </xf>
    <xf numFmtId="44" fontId="8" fillId="0" borderId="5" xfId="6" applyNumberFormat="1" applyFont="1" applyBorder="1" applyAlignment="1">
      <alignment horizontal="left"/>
    </xf>
    <xf numFmtId="0" fontId="9" fillId="0" borderId="0" xfId="6" applyFont="1"/>
    <xf numFmtId="1" fontId="1" fillId="0" borderId="0" xfId="6" applyNumberFormat="1" applyAlignment="1">
      <alignment vertical="top"/>
    </xf>
    <xf numFmtId="0" fontId="14" fillId="0" borderId="0" xfId="6" applyFont="1" applyAlignment="1">
      <alignment horizontal="left"/>
    </xf>
    <xf numFmtId="2" fontId="1" fillId="0" borderId="0" xfId="6" applyNumberFormat="1"/>
    <xf numFmtId="164" fontId="1" fillId="0" borderId="0" xfId="6" applyNumberFormat="1" applyAlignment="1">
      <alignment horizontal="right" vertical="top"/>
    </xf>
    <xf numFmtId="0" fontId="2" fillId="0" borderId="0" xfId="6" applyFont="1" applyAlignment="1">
      <alignment horizontal="right"/>
    </xf>
    <xf numFmtId="0" fontId="1" fillId="0" borderId="1" xfId="6" applyBorder="1"/>
    <xf numFmtId="0" fontId="1" fillId="0" borderId="2" xfId="6" applyBorder="1"/>
    <xf numFmtId="0" fontId="7" fillId="0" borderId="0" xfId="0" applyFont="1" applyAlignment="1">
      <alignment horizontal="center" wrapText="1"/>
    </xf>
    <xf numFmtId="0" fontId="1" fillId="0" borderId="0" xfId="0" applyFont="1" applyAlignment="1">
      <alignment horizontal="right"/>
    </xf>
    <xf numFmtId="0" fontId="1" fillId="0" borderId="0" xfId="0" applyFont="1"/>
    <xf numFmtId="164" fontId="2" fillId="0" borderId="13" xfId="0" applyNumberFormat="1" applyFont="1" applyBorder="1" applyAlignment="1">
      <alignment horizontal="center" vertical="center"/>
    </xf>
    <xf numFmtId="165" fontId="2" fillId="0" borderId="3" xfId="0" applyNumberFormat="1" applyFont="1" applyBorder="1" applyAlignment="1">
      <alignment horizontal="center" vertical="center"/>
    </xf>
    <xf numFmtId="0" fontId="2" fillId="0" borderId="9" xfId="0" applyFont="1" applyBorder="1" applyAlignment="1">
      <alignment horizontal="center" vertical="center"/>
    </xf>
    <xf numFmtId="164" fontId="2" fillId="0" borderId="11" xfId="0" applyNumberFormat="1" applyFont="1" applyBorder="1" applyAlignment="1">
      <alignment horizontal="center" vertical="center"/>
    </xf>
    <xf numFmtId="165" fontId="2" fillId="0" borderId="0" xfId="0" applyNumberFormat="1" applyFont="1" applyAlignment="1">
      <alignment horizontal="center" vertical="center"/>
    </xf>
    <xf numFmtId="164" fontId="1" fillId="0" borderId="11" xfId="0" applyNumberFormat="1" applyFont="1" applyBorder="1" applyAlignment="1">
      <alignment horizontal="center" vertical="center"/>
    </xf>
    <xf numFmtId="166"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164" fontId="1" fillId="0" borderId="12" xfId="0" applyNumberFormat="1" applyFont="1" applyBorder="1" applyAlignment="1">
      <alignment horizontal="center" vertical="center"/>
    </xf>
    <xf numFmtId="0" fontId="1" fillId="0" borderId="0" xfId="0" applyFont="1" applyAlignment="1">
      <alignment horizontal="center" vertical="center"/>
    </xf>
    <xf numFmtId="1" fontId="1" fillId="0" borderId="0" xfId="0" applyNumberFormat="1" applyFont="1" applyAlignment="1">
      <alignment horizontal="center" vertical="center"/>
    </xf>
    <xf numFmtId="44" fontId="1" fillId="0" borderId="0" xfId="0" applyNumberFormat="1" applyFont="1" applyAlignment="1">
      <alignment horizontal="left"/>
    </xf>
    <xf numFmtId="164" fontId="1" fillId="0" borderId="0" xfId="0" applyNumberFormat="1" applyFont="1" applyAlignment="1">
      <alignment horizontal="right" vertical="top"/>
    </xf>
    <xf numFmtId="0" fontId="1" fillId="0" borderId="0" xfId="0" applyFont="1" applyAlignment="1">
      <alignment horizontal="left" vertical="top" wrapText="1"/>
    </xf>
    <xf numFmtId="169" fontId="1" fillId="0" borderId="0" xfId="0" applyNumberFormat="1" applyFont="1" applyAlignment="1">
      <alignment horizontal="center" vertical="center"/>
    </xf>
    <xf numFmtId="0" fontId="1" fillId="0" borderId="0" xfId="0" applyFont="1" applyAlignment="1">
      <alignment horizontal="right" vertical="center"/>
    </xf>
    <xf numFmtId="1" fontId="1" fillId="0" borderId="0" xfId="0" applyNumberFormat="1" applyFont="1" applyAlignment="1">
      <alignment horizontal="left" vertical="center"/>
    </xf>
    <xf numFmtId="0" fontId="1" fillId="0" borderId="0" xfId="0" applyFont="1" applyAlignment="1">
      <alignment horizontal="center"/>
    </xf>
    <xf numFmtId="166" fontId="2" fillId="0" borderId="0" xfId="0" applyNumberFormat="1" applyFont="1" applyAlignment="1">
      <alignment horizontal="left" vertical="center"/>
    </xf>
    <xf numFmtId="166" fontId="2" fillId="0" borderId="0" xfId="0" applyNumberFormat="1" applyFont="1" applyAlignment="1">
      <alignment horizontal="center" vertical="center"/>
    </xf>
    <xf numFmtId="2" fontId="2" fillId="0" borderId="0" xfId="0" applyNumberFormat="1" applyFont="1" applyAlignment="1">
      <alignment horizontal="center" vertical="center"/>
    </xf>
    <xf numFmtId="0" fontId="0" fillId="0" borderId="7" xfId="0" applyBorder="1"/>
    <xf numFmtId="2" fontId="1" fillId="0" borderId="0" xfId="0" applyNumberFormat="1" applyFont="1"/>
    <xf numFmtId="0" fontId="12" fillId="0" borderId="0" xfId="0" applyFont="1" applyProtection="1">
      <protection locked="0"/>
    </xf>
    <xf numFmtId="0" fontId="12" fillId="0" borderId="0" xfId="0" applyFont="1" applyAlignment="1" applyProtection="1">
      <alignment horizontal="center"/>
      <protection locked="0"/>
    </xf>
    <xf numFmtId="3" fontId="1" fillId="0" borderId="0" xfId="0" applyNumberFormat="1" applyFont="1" applyAlignment="1">
      <alignment horizontal="center"/>
    </xf>
    <xf numFmtId="49" fontId="1" fillId="0" borderId="0" xfId="0" applyNumberFormat="1" applyFont="1"/>
    <xf numFmtId="49" fontId="0" fillId="0" borderId="0" xfId="0" applyNumberFormat="1"/>
    <xf numFmtId="0" fontId="2" fillId="0" borderId="12" xfId="0" applyFont="1" applyBorder="1" applyAlignment="1">
      <alignment horizontal="center" vertical="center"/>
    </xf>
    <xf numFmtId="3" fontId="1" fillId="0" borderId="4" xfId="0" applyNumberFormat="1" applyFont="1" applyBorder="1" applyAlignment="1">
      <alignment horizontal="center"/>
    </xf>
    <xf numFmtId="168" fontId="2" fillId="0" borderId="4" xfId="0" applyNumberFormat="1" applyFont="1" applyBorder="1" applyAlignment="1">
      <alignment horizontal="right"/>
    </xf>
    <xf numFmtId="0" fontId="15" fillId="0" borderId="0" xfId="0" applyFont="1"/>
    <xf numFmtId="0" fontId="1" fillId="0" borderId="0" xfId="0" applyFont="1" applyAlignment="1">
      <alignment vertical="top" wrapText="1"/>
    </xf>
    <xf numFmtId="166" fontId="16" fillId="0" borderId="0" xfId="0" applyNumberFormat="1" applyFont="1" applyAlignment="1">
      <alignment horizontal="left" vertical="top" wrapText="1"/>
    </xf>
    <xf numFmtId="169" fontId="0" fillId="0" borderId="0" xfId="0" applyNumberFormat="1"/>
    <xf numFmtId="169" fontId="2" fillId="0" borderId="3" xfId="0" applyNumberFormat="1" applyFont="1" applyBorder="1" applyAlignment="1">
      <alignment horizontal="center" vertical="center" wrapText="1"/>
    </xf>
    <xf numFmtId="1" fontId="2" fillId="0" borderId="0" xfId="0" applyNumberFormat="1" applyFont="1" applyAlignment="1">
      <alignment horizontal="center" vertical="center" wrapText="1"/>
    </xf>
    <xf numFmtId="44" fontId="1" fillId="0" borderId="0" xfId="0" applyNumberFormat="1" applyFont="1" applyAlignment="1">
      <alignment horizontal="right"/>
    </xf>
    <xf numFmtId="44" fontId="8" fillId="0" borderId="6" xfId="0" applyNumberFormat="1" applyFont="1" applyBorder="1" applyAlignment="1">
      <alignment horizontal="left"/>
    </xf>
    <xf numFmtId="0" fontId="17" fillId="0" borderId="11" xfId="0" applyFont="1" applyBorder="1" applyAlignment="1">
      <alignment horizontal="left"/>
    </xf>
    <xf numFmtId="165" fontId="1" fillId="0" borderId="0" xfId="0" applyNumberFormat="1" applyFont="1" applyAlignment="1">
      <alignment horizontal="left" vertical="center"/>
    </xf>
    <xf numFmtId="166" fontId="1" fillId="0" borderId="4" xfId="0" applyNumberFormat="1" applyFont="1" applyBorder="1" applyAlignment="1">
      <alignment vertical="center"/>
    </xf>
    <xf numFmtId="0" fontId="1" fillId="0" borderId="4" xfId="0" applyFont="1" applyBorder="1" applyAlignment="1">
      <alignment horizontal="center"/>
    </xf>
    <xf numFmtId="1" fontId="1" fillId="0" borderId="4" xfId="0" applyNumberFormat="1" applyFont="1" applyBorder="1" applyAlignment="1">
      <alignment horizontal="center"/>
    </xf>
    <xf numFmtId="3" fontId="1" fillId="0" borderId="4" xfId="0" applyNumberFormat="1" applyFont="1" applyBorder="1" applyAlignment="1">
      <alignment horizontal="center" vertical="center"/>
    </xf>
    <xf numFmtId="44" fontId="1" fillId="0" borderId="4" xfId="0" applyNumberFormat="1" applyFont="1" applyBorder="1" applyAlignment="1">
      <alignment horizontal="right"/>
    </xf>
    <xf numFmtId="44" fontId="2" fillId="0" borderId="0" xfId="0" applyNumberFormat="1" applyFont="1" applyAlignment="1">
      <alignment horizontal="right" vertical="center"/>
    </xf>
    <xf numFmtId="0" fontId="0" fillId="0" borderId="0" xfId="0" applyAlignment="1">
      <alignment horizontal="right" vertical="top"/>
    </xf>
    <xf numFmtId="0" fontId="16" fillId="0" borderId="0" xfId="0" applyFont="1"/>
    <xf numFmtId="0" fontId="0" fillId="0" borderId="0" xfId="0" applyAlignment="1">
      <alignment vertical="top"/>
    </xf>
    <xf numFmtId="3" fontId="1" fillId="0" borderId="0" xfId="0" applyNumberFormat="1" applyFont="1" applyAlignment="1">
      <alignment horizontal="center" vertical="center"/>
    </xf>
    <xf numFmtId="170" fontId="1" fillId="0" borderId="0" xfId="0" applyNumberFormat="1" applyFont="1" applyAlignment="1">
      <alignment horizontal="center" vertical="center"/>
    </xf>
    <xf numFmtId="0" fontId="1" fillId="0" borderId="4" xfId="0" applyFont="1" applyBorder="1"/>
    <xf numFmtId="164" fontId="0" fillId="0" borderId="0" xfId="0" applyNumberFormat="1" applyAlignment="1">
      <alignment horizontal="center" vertical="center"/>
    </xf>
    <xf numFmtId="166" fontId="0" fillId="0" borderId="0" xfId="0" applyNumberFormat="1" applyAlignment="1">
      <alignment horizontal="center" vertical="center"/>
    </xf>
    <xf numFmtId="2" fontId="0" fillId="0" borderId="0" xfId="0" applyNumberFormat="1" applyAlignment="1">
      <alignment horizontal="center"/>
    </xf>
    <xf numFmtId="0" fontId="14" fillId="0" borderId="0" xfId="0" applyFont="1" applyAlignment="1">
      <alignment horizontal="left"/>
    </xf>
    <xf numFmtId="0" fontId="1" fillId="0" borderId="0" xfId="6" applyAlignment="1">
      <alignment horizontal="left" vertical="top" wrapText="1"/>
    </xf>
    <xf numFmtId="0" fontId="12" fillId="0" borderId="0" xfId="6" applyFont="1" applyAlignment="1" applyProtection="1">
      <alignment horizontal="center"/>
      <protection locked="0"/>
    </xf>
    <xf numFmtId="1" fontId="0" fillId="0" borderId="0" xfId="0" applyNumberFormat="1"/>
    <xf numFmtId="164" fontId="19" fillId="0" borderId="0" xfId="0" applyNumberFormat="1" applyFont="1" applyAlignment="1">
      <alignment horizontal="center" vertical="center"/>
    </xf>
    <xf numFmtId="164" fontId="9" fillId="0" borderId="0" xfId="0" applyNumberFormat="1" applyFont="1" applyAlignment="1">
      <alignment horizontal="left" vertical="center"/>
    </xf>
    <xf numFmtId="0" fontId="1" fillId="0" borderId="0" xfId="0" applyFont="1" applyAlignment="1">
      <alignment horizontal="left" vertical="center"/>
    </xf>
    <xf numFmtId="1" fontId="1" fillId="0" borderId="0" xfId="0" applyNumberFormat="1" applyFont="1" applyAlignment="1">
      <alignment vertical="center"/>
    </xf>
    <xf numFmtId="0" fontId="0" fillId="0" borderId="0" xfId="0" applyAlignment="1">
      <alignment vertical="center"/>
    </xf>
    <xf numFmtId="166" fontId="2" fillId="0" borderId="0" xfId="0" applyNumberFormat="1" applyFont="1" applyAlignment="1">
      <alignment horizontal="center"/>
    </xf>
    <xf numFmtId="166" fontId="2" fillId="0" borderId="0" xfId="0" applyNumberFormat="1" applyFont="1" applyAlignment="1">
      <alignment horizontal="right" vertical="center"/>
    </xf>
    <xf numFmtId="0" fontId="1" fillId="0" borderId="0" xfId="0" applyFont="1" applyAlignment="1">
      <alignment horizontal="right" vertical="top"/>
    </xf>
    <xf numFmtId="0" fontId="1" fillId="0" borderId="0" xfId="0" applyFont="1" applyAlignment="1">
      <alignment wrapText="1"/>
    </xf>
    <xf numFmtId="0" fontId="0" fillId="0" borderId="0" xfId="0" applyAlignment="1">
      <alignment wrapText="1"/>
    </xf>
    <xf numFmtId="0" fontId="12" fillId="0" borderId="0" xfId="0" applyFont="1" applyAlignment="1">
      <alignment vertical="center" wrapText="1"/>
    </xf>
    <xf numFmtId="0" fontId="20" fillId="0" borderId="0" xfId="0" applyFont="1" applyAlignment="1" applyProtection="1">
      <alignment horizontal="center"/>
      <protection locked="0"/>
    </xf>
    <xf numFmtId="165" fontId="1" fillId="0" borderId="0" xfId="0" applyNumberFormat="1" applyFont="1" applyAlignment="1">
      <alignment vertical="center"/>
    </xf>
    <xf numFmtId="164" fontId="2" fillId="0" borderId="10" xfId="0" applyNumberFormat="1" applyFont="1" applyBorder="1" applyAlignment="1">
      <alignment horizontal="center" vertical="center"/>
    </xf>
    <xf numFmtId="165" fontId="2" fillId="0" borderId="5" xfId="0" applyNumberFormat="1" applyFont="1" applyBorder="1" applyAlignment="1">
      <alignment horizontal="center" vertical="center"/>
    </xf>
    <xf numFmtId="166"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44" fontId="1" fillId="0" borderId="5" xfId="0" applyNumberFormat="1" applyFont="1" applyBorder="1" applyAlignment="1">
      <alignment horizontal="right"/>
    </xf>
    <xf numFmtId="0" fontId="13" fillId="0" borderId="0" xfId="0" applyFont="1" applyAlignment="1">
      <alignment horizontal="center" wrapText="1"/>
    </xf>
    <xf numFmtId="1" fontId="13" fillId="0" borderId="0" xfId="0" applyNumberFormat="1" applyFont="1" applyAlignment="1">
      <alignment horizontal="center" wrapText="1"/>
    </xf>
    <xf numFmtId="0" fontId="18" fillId="0" borderId="0" xfId="0" applyFont="1" applyAlignment="1">
      <alignment horizontal="center" wrapText="1"/>
    </xf>
    <xf numFmtId="0" fontId="20" fillId="0" borderId="11" xfId="0" applyFont="1" applyBorder="1" applyAlignment="1" applyProtection="1">
      <alignment horizontal="center"/>
      <protection locked="0"/>
    </xf>
    <xf numFmtId="0" fontId="7" fillId="0" borderId="0" xfId="0" applyFont="1" applyAlignment="1">
      <alignment horizontal="center" vertical="top" wrapText="1"/>
    </xf>
    <xf numFmtId="0" fontId="7" fillId="0" borderId="0" xfId="6" applyFont="1" applyAlignment="1">
      <alignment horizontal="center" vertical="top" wrapText="1"/>
    </xf>
    <xf numFmtId="0" fontId="0" fillId="0" borderId="0" xfId="0" applyAlignment="1">
      <alignment horizontal="right" vertical="center"/>
    </xf>
    <xf numFmtId="14" fontId="1" fillId="0" borderId="0" xfId="0" applyNumberFormat="1" applyFont="1" applyAlignment="1">
      <alignment horizontal="right" vertical="center"/>
    </xf>
    <xf numFmtId="0" fontId="7" fillId="0" borderId="0" xfId="0" applyFont="1" applyAlignment="1">
      <alignment vertical="center" wrapText="1"/>
    </xf>
    <xf numFmtId="0" fontId="6" fillId="0" borderId="0" xfId="0" applyFont="1" applyAlignment="1">
      <alignment vertical="center"/>
    </xf>
    <xf numFmtId="0" fontId="2" fillId="0" borderId="0" xfId="0" applyFont="1" applyAlignment="1">
      <alignment horizontal="center" vertical="center"/>
    </xf>
    <xf numFmtId="44" fontId="0" fillId="0" borderId="0" xfId="0" applyNumberFormat="1"/>
    <xf numFmtId="0" fontId="9" fillId="0" borderId="0" xfId="0" applyFont="1" applyAlignment="1">
      <alignment horizontal="left" vertical="center"/>
    </xf>
    <xf numFmtId="0" fontId="1" fillId="0" borderId="0" xfId="0" applyFont="1" applyAlignment="1">
      <alignment horizontal="left" vertical="center" wrapText="1"/>
    </xf>
    <xf numFmtId="1" fontId="1" fillId="0" borderId="0" xfId="0" applyNumberFormat="1" applyFont="1" applyAlignment="1">
      <alignment horizontal="left" vertical="center" wrapText="1"/>
    </xf>
    <xf numFmtId="0" fontId="5" fillId="0" borderId="0" xfId="0" applyFont="1" applyAlignment="1">
      <alignment horizontal="left" vertical="center"/>
    </xf>
    <xf numFmtId="0" fontId="1" fillId="0" borderId="0" xfId="6" applyAlignment="1">
      <alignment horizontal="right" vertical="top"/>
    </xf>
    <xf numFmtId="171" fontId="5" fillId="0" borderId="0" xfId="0" applyNumberFormat="1" applyFont="1" applyAlignment="1">
      <alignment horizontal="left" vertical="center"/>
    </xf>
    <xf numFmtId="0" fontId="2" fillId="0" borderId="6" xfId="0" applyFont="1" applyBorder="1" applyAlignment="1">
      <alignment horizontal="center" vertical="center"/>
    </xf>
    <xf numFmtId="3" fontId="0" fillId="0" borderId="0" xfId="0" applyNumberFormat="1" applyAlignment="1">
      <alignment horizontal="left" vertical="center"/>
    </xf>
    <xf numFmtId="44" fontId="1" fillId="0" borderId="0" xfId="0" applyNumberFormat="1" applyFont="1" applyAlignment="1">
      <alignment horizontal="left" vertical="center"/>
    </xf>
    <xf numFmtId="0" fontId="7" fillId="0" borderId="0" xfId="0" applyFont="1" applyAlignment="1">
      <alignment vertical="top" wrapText="1"/>
    </xf>
    <xf numFmtId="166" fontId="4" fillId="0" borderId="4" xfId="0" applyNumberFormat="1" applyFont="1" applyBorder="1" applyAlignment="1">
      <alignment horizontal="center" vertical="center"/>
    </xf>
    <xf numFmtId="0" fontId="20" fillId="0" borderId="0" xfId="0" applyFont="1" applyAlignment="1" applyProtection="1">
      <alignment horizontal="center" vertical="center"/>
      <protection locked="0"/>
    </xf>
    <xf numFmtId="0" fontId="16" fillId="0" borderId="0" xfId="0" applyFont="1" applyAlignment="1">
      <alignment horizontal="left" vertical="top"/>
    </xf>
    <xf numFmtId="168" fontId="2" fillId="0" borderId="0" xfId="0" applyNumberFormat="1" applyFont="1" applyAlignment="1">
      <alignment horizontal="right" vertical="center"/>
    </xf>
    <xf numFmtId="168" fontId="2" fillId="0" borderId="5" xfId="6" applyNumberFormat="1" applyFont="1" applyBorder="1" applyAlignment="1">
      <alignment horizontal="right" vertical="center"/>
    </xf>
    <xf numFmtId="44" fontId="3" fillId="0" borderId="0" xfId="0" applyNumberFormat="1" applyFont="1" applyAlignment="1">
      <alignment horizontal="right" vertical="center"/>
    </xf>
    <xf numFmtId="166" fontId="2" fillId="0" borderId="0" xfId="0" applyNumberFormat="1" applyFont="1" applyAlignment="1">
      <alignment horizontal="right"/>
    </xf>
    <xf numFmtId="165" fontId="3" fillId="0" borderId="0" xfId="0" applyNumberFormat="1" applyFont="1" applyAlignment="1">
      <alignment horizontal="center" vertical="center"/>
    </xf>
    <xf numFmtId="166" fontId="3" fillId="0" borderId="0" xfId="0" applyNumberFormat="1" applyFont="1" applyAlignment="1">
      <alignment horizontal="center" vertical="center" wrapText="1"/>
    </xf>
    <xf numFmtId="165" fontId="1"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5" fontId="4" fillId="0" borderId="0" xfId="0" applyNumberFormat="1" applyFont="1" applyAlignment="1">
      <alignment horizontal="left" vertical="center"/>
    </xf>
    <xf numFmtId="166"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12" fillId="0" borderId="0" xfId="0" applyFont="1" applyAlignment="1" applyProtection="1">
      <alignment horizontal="left" wrapText="1"/>
      <protection locked="0"/>
    </xf>
    <xf numFmtId="0" fontId="12" fillId="0" borderId="0" xfId="0" applyFont="1" applyAlignment="1" applyProtection="1">
      <alignment horizontal="center" vertical="center"/>
      <protection locked="0"/>
    </xf>
    <xf numFmtId="0" fontId="13" fillId="0" borderId="0" xfId="0" applyFont="1" applyAlignment="1">
      <alignment horizontal="center" vertical="center" wrapText="1"/>
    </xf>
    <xf numFmtId="1" fontId="13" fillId="0" borderId="0" xfId="0" applyNumberFormat="1" applyFont="1" applyAlignment="1">
      <alignment horizontal="center" vertical="center" wrapText="1"/>
    </xf>
    <xf numFmtId="3" fontId="20" fillId="0" borderId="0" xfId="0" applyNumberFormat="1"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169" fontId="1" fillId="0" borderId="0" xfId="0" applyNumberFormat="1" applyFont="1" applyAlignment="1" applyProtection="1">
      <alignment horizontal="center" vertical="center"/>
      <protection locked="0"/>
    </xf>
    <xf numFmtId="1" fontId="1" fillId="0" borderId="0" xfId="0" applyNumberFormat="1" applyFont="1" applyAlignment="1" applyProtection="1">
      <alignment horizontal="center" vertical="center"/>
      <protection locked="0"/>
    </xf>
    <xf numFmtId="1" fontId="12" fillId="0" borderId="0" xfId="0" applyNumberFormat="1" applyFont="1" applyAlignment="1" applyProtection="1">
      <alignment horizontal="center" vertical="center"/>
      <protection locked="0"/>
    </xf>
    <xf numFmtId="2" fontId="12" fillId="0" borderId="0" xfId="0" applyNumberFormat="1" applyFont="1" applyAlignment="1" applyProtection="1">
      <alignment horizontal="center" vertical="center"/>
      <protection locked="0"/>
    </xf>
    <xf numFmtId="0" fontId="7" fillId="0" borderId="0" xfId="0" applyFont="1" applyAlignment="1">
      <alignment horizontal="left" vertical="center" wrapText="1"/>
    </xf>
    <xf numFmtId="1" fontId="1" fillId="0" borderId="0" xfId="0" applyNumberFormat="1" applyFont="1" applyAlignment="1">
      <alignment horizontal="left" vertic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xf>
    <xf numFmtId="1" fontId="1" fillId="0" borderId="0" xfId="0" applyNumberFormat="1" applyFont="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center" vertical="top" wrapText="1"/>
    </xf>
    <xf numFmtId="0" fontId="1" fillId="0" borderId="0" xfId="0" applyFont="1" applyAlignment="1">
      <alignment horizontal="left" vertical="center" wrapText="1"/>
    </xf>
    <xf numFmtId="169" fontId="1" fillId="0" borderId="0" xfId="0" applyNumberFormat="1" applyFont="1" applyAlignment="1">
      <alignment horizontal="left" vertical="center" wrapText="1"/>
    </xf>
    <xf numFmtId="0" fontId="16" fillId="0" borderId="0" xfId="0" applyFont="1" applyAlignment="1">
      <alignment horizontal="left" vertical="top"/>
    </xf>
    <xf numFmtId="0" fontId="16" fillId="0" borderId="0" xfId="0" applyFont="1" applyAlignment="1">
      <alignment horizontal="left" vertical="top" wrapText="1"/>
    </xf>
    <xf numFmtId="0" fontId="7" fillId="0" borderId="0" xfId="0" applyFont="1" applyAlignment="1">
      <alignment horizontal="center" wrapText="1"/>
    </xf>
    <xf numFmtId="0" fontId="1" fillId="0" borderId="0" xfId="6" applyAlignment="1">
      <alignment horizontal="left" vertical="top" wrapText="1"/>
    </xf>
    <xf numFmtId="0" fontId="7" fillId="0" borderId="0" xfId="6" applyFont="1" applyAlignment="1">
      <alignment horizontal="center" vertical="top" wrapText="1"/>
    </xf>
    <xf numFmtId="166" fontId="1" fillId="0" borderId="0" xfId="6" applyNumberFormat="1" applyAlignment="1">
      <alignment horizontal="left" vertical="top" wrapText="1"/>
    </xf>
    <xf numFmtId="166" fontId="1" fillId="0" borderId="0" xfId="0" applyNumberFormat="1" applyFont="1" applyAlignment="1">
      <alignment horizontal="left" vertical="center"/>
    </xf>
    <xf numFmtId="166" fontId="1" fillId="0" borderId="0" xfId="0" applyNumberFormat="1" applyFont="1" applyAlignment="1">
      <alignment horizontal="left" vertical="top" wrapText="1"/>
    </xf>
    <xf numFmtId="166" fontId="16" fillId="0" borderId="0" xfId="0" applyNumberFormat="1" applyFont="1" applyAlignment="1">
      <alignment horizontal="left" vertical="top" wrapText="1"/>
    </xf>
    <xf numFmtId="0" fontId="1" fillId="0" borderId="0" xfId="0" applyFont="1" applyAlignment="1">
      <alignment vertical="top" wrapText="1"/>
    </xf>
  </cellXfs>
  <cellStyles count="7">
    <cellStyle name="Comma" xfId="1" builtinId="3"/>
    <cellStyle name="Normal" xfId="0" builtinId="0"/>
    <cellStyle name="Normal 2" xfId="2" xr:uid="{00000000-0005-0000-0000-000002000000}"/>
    <cellStyle name="Normal 2 2" xfId="3" xr:uid="{00000000-0005-0000-0000-000003000000}"/>
    <cellStyle name="Normal 3" xfId="4" xr:uid="{00000000-0005-0000-0000-000004000000}"/>
    <cellStyle name="Normal 4" xfId="6" xr:uid="{00000000-0005-0000-0000-000005000000}"/>
    <cellStyle name="Normal 6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B75A5-3F83-4DC3-B64D-1947B251764F}">
  <sheetPr>
    <tabColor rgb="FF00B050"/>
    <pageSetUpPr fitToPage="1"/>
  </sheetPr>
  <dimension ref="A1:G40"/>
  <sheetViews>
    <sheetView tabSelected="1" view="pageBreakPreview" zoomScale="90" zoomScaleNormal="100" zoomScaleSheetLayoutView="90" workbookViewId="0">
      <selection activeCell="E2" sqref="E2"/>
    </sheetView>
  </sheetViews>
  <sheetFormatPr defaultRowHeight="12.75" x14ac:dyDescent="0.2"/>
  <cols>
    <col min="1" max="1" width="5.7109375" customWidth="1"/>
    <col min="2" max="2" width="11.5703125" customWidth="1"/>
    <col min="3" max="3" width="45.7109375" customWidth="1"/>
    <col min="4" max="4" width="16.7109375" customWidth="1"/>
    <col min="5" max="5" width="16.7109375" style="3" customWidth="1"/>
    <col min="6" max="6" width="13.42578125" customWidth="1"/>
    <col min="7" max="7" width="12.28515625" bestFit="1" customWidth="1"/>
    <col min="257" max="257" width="5.7109375" customWidth="1"/>
    <col min="258" max="258" width="11.5703125" customWidth="1"/>
    <col min="259" max="259" width="45.7109375" customWidth="1"/>
    <col min="260" max="261" width="16.7109375" customWidth="1"/>
    <col min="262" max="262" width="13.42578125" customWidth="1"/>
    <col min="263" max="263" width="12.28515625" bestFit="1" customWidth="1"/>
    <col min="513" max="513" width="5.7109375" customWidth="1"/>
    <col min="514" max="514" width="11.5703125" customWidth="1"/>
    <col min="515" max="515" width="45.7109375" customWidth="1"/>
    <col min="516" max="517" width="16.7109375" customWidth="1"/>
    <col min="518" max="518" width="13.42578125" customWidth="1"/>
    <col min="519" max="519" width="12.28515625" bestFit="1" customWidth="1"/>
    <col min="769" max="769" width="5.7109375" customWidth="1"/>
    <col min="770" max="770" width="11.5703125" customWidth="1"/>
    <col min="771" max="771" width="45.7109375" customWidth="1"/>
    <col min="772" max="773" width="16.7109375" customWidth="1"/>
    <col min="774" max="774" width="13.42578125" customWidth="1"/>
    <col min="775" max="775" width="12.28515625" bestFit="1" customWidth="1"/>
    <col min="1025" max="1025" width="5.7109375" customWidth="1"/>
    <col min="1026" max="1026" width="11.5703125" customWidth="1"/>
    <col min="1027" max="1027" width="45.7109375" customWidth="1"/>
    <col min="1028" max="1029" width="16.7109375" customWidth="1"/>
    <col min="1030" max="1030" width="13.42578125" customWidth="1"/>
    <col min="1031" max="1031" width="12.28515625" bestFit="1" customWidth="1"/>
    <col min="1281" max="1281" width="5.7109375" customWidth="1"/>
    <col min="1282" max="1282" width="11.5703125" customWidth="1"/>
    <col min="1283" max="1283" width="45.7109375" customWidth="1"/>
    <col min="1284" max="1285" width="16.7109375" customWidth="1"/>
    <col min="1286" max="1286" width="13.42578125" customWidth="1"/>
    <col min="1287" max="1287" width="12.28515625" bestFit="1" customWidth="1"/>
    <col min="1537" max="1537" width="5.7109375" customWidth="1"/>
    <col min="1538" max="1538" width="11.5703125" customWidth="1"/>
    <col min="1539" max="1539" width="45.7109375" customWidth="1"/>
    <col min="1540" max="1541" width="16.7109375" customWidth="1"/>
    <col min="1542" max="1542" width="13.42578125" customWidth="1"/>
    <col min="1543" max="1543" width="12.28515625" bestFit="1" customWidth="1"/>
    <col min="1793" max="1793" width="5.7109375" customWidth="1"/>
    <col min="1794" max="1794" width="11.5703125" customWidth="1"/>
    <col min="1795" max="1795" width="45.7109375" customWidth="1"/>
    <col min="1796" max="1797" width="16.7109375" customWidth="1"/>
    <col min="1798" max="1798" width="13.42578125" customWidth="1"/>
    <col min="1799" max="1799" width="12.28515625" bestFit="1" customWidth="1"/>
    <col min="2049" max="2049" width="5.7109375" customWidth="1"/>
    <col min="2050" max="2050" width="11.5703125" customWidth="1"/>
    <col min="2051" max="2051" width="45.7109375" customWidth="1"/>
    <col min="2052" max="2053" width="16.7109375" customWidth="1"/>
    <col min="2054" max="2054" width="13.42578125" customWidth="1"/>
    <col min="2055" max="2055" width="12.28515625" bestFit="1" customWidth="1"/>
    <col min="2305" max="2305" width="5.7109375" customWidth="1"/>
    <col min="2306" max="2306" width="11.5703125" customWidth="1"/>
    <col min="2307" max="2307" width="45.7109375" customWidth="1"/>
    <col min="2308" max="2309" width="16.7109375" customWidth="1"/>
    <col min="2310" max="2310" width="13.42578125" customWidth="1"/>
    <col min="2311" max="2311" width="12.28515625" bestFit="1" customWidth="1"/>
    <col min="2561" max="2561" width="5.7109375" customWidth="1"/>
    <col min="2562" max="2562" width="11.5703125" customWidth="1"/>
    <col min="2563" max="2563" width="45.7109375" customWidth="1"/>
    <col min="2564" max="2565" width="16.7109375" customWidth="1"/>
    <col min="2566" max="2566" width="13.42578125" customWidth="1"/>
    <col min="2567" max="2567" width="12.28515625" bestFit="1" customWidth="1"/>
    <col min="2817" max="2817" width="5.7109375" customWidth="1"/>
    <col min="2818" max="2818" width="11.5703125" customWidth="1"/>
    <col min="2819" max="2819" width="45.7109375" customWidth="1"/>
    <col min="2820" max="2821" width="16.7109375" customWidth="1"/>
    <col min="2822" max="2822" width="13.42578125" customWidth="1"/>
    <col min="2823" max="2823" width="12.28515625" bestFit="1" customWidth="1"/>
    <col min="3073" max="3073" width="5.7109375" customWidth="1"/>
    <col min="3074" max="3074" width="11.5703125" customWidth="1"/>
    <col min="3075" max="3075" width="45.7109375" customWidth="1"/>
    <col min="3076" max="3077" width="16.7109375" customWidth="1"/>
    <col min="3078" max="3078" width="13.42578125" customWidth="1"/>
    <col min="3079" max="3079" width="12.28515625" bestFit="1" customWidth="1"/>
    <col min="3329" max="3329" width="5.7109375" customWidth="1"/>
    <col min="3330" max="3330" width="11.5703125" customWidth="1"/>
    <col min="3331" max="3331" width="45.7109375" customWidth="1"/>
    <col min="3332" max="3333" width="16.7109375" customWidth="1"/>
    <col min="3334" max="3334" width="13.42578125" customWidth="1"/>
    <col min="3335" max="3335" width="12.28515625" bestFit="1" customWidth="1"/>
    <col min="3585" max="3585" width="5.7109375" customWidth="1"/>
    <col min="3586" max="3586" width="11.5703125" customWidth="1"/>
    <col min="3587" max="3587" width="45.7109375" customWidth="1"/>
    <col min="3588" max="3589" width="16.7109375" customWidth="1"/>
    <col min="3590" max="3590" width="13.42578125" customWidth="1"/>
    <col min="3591" max="3591" width="12.28515625" bestFit="1" customWidth="1"/>
    <col min="3841" max="3841" width="5.7109375" customWidth="1"/>
    <col min="3842" max="3842" width="11.5703125" customWidth="1"/>
    <col min="3843" max="3843" width="45.7109375" customWidth="1"/>
    <col min="3844" max="3845" width="16.7109375" customWidth="1"/>
    <col min="3846" max="3846" width="13.42578125" customWidth="1"/>
    <col min="3847" max="3847" width="12.28515625" bestFit="1" customWidth="1"/>
    <col min="4097" max="4097" width="5.7109375" customWidth="1"/>
    <col min="4098" max="4098" width="11.5703125" customWidth="1"/>
    <col min="4099" max="4099" width="45.7109375" customWidth="1"/>
    <col min="4100" max="4101" width="16.7109375" customWidth="1"/>
    <col min="4102" max="4102" width="13.42578125" customWidth="1"/>
    <col min="4103" max="4103" width="12.28515625" bestFit="1" customWidth="1"/>
    <col min="4353" max="4353" width="5.7109375" customWidth="1"/>
    <col min="4354" max="4354" width="11.5703125" customWidth="1"/>
    <col min="4355" max="4355" width="45.7109375" customWidth="1"/>
    <col min="4356" max="4357" width="16.7109375" customWidth="1"/>
    <col min="4358" max="4358" width="13.42578125" customWidth="1"/>
    <col min="4359" max="4359" width="12.28515625" bestFit="1" customWidth="1"/>
    <col min="4609" max="4609" width="5.7109375" customWidth="1"/>
    <col min="4610" max="4610" width="11.5703125" customWidth="1"/>
    <col min="4611" max="4611" width="45.7109375" customWidth="1"/>
    <col min="4612" max="4613" width="16.7109375" customWidth="1"/>
    <col min="4614" max="4614" width="13.42578125" customWidth="1"/>
    <col min="4615" max="4615" width="12.28515625" bestFit="1" customWidth="1"/>
    <col min="4865" max="4865" width="5.7109375" customWidth="1"/>
    <col min="4866" max="4866" width="11.5703125" customWidth="1"/>
    <col min="4867" max="4867" width="45.7109375" customWidth="1"/>
    <col min="4868" max="4869" width="16.7109375" customWidth="1"/>
    <col min="4870" max="4870" width="13.42578125" customWidth="1"/>
    <col min="4871" max="4871" width="12.28515625" bestFit="1" customWidth="1"/>
    <col min="5121" max="5121" width="5.7109375" customWidth="1"/>
    <col min="5122" max="5122" width="11.5703125" customWidth="1"/>
    <col min="5123" max="5123" width="45.7109375" customWidth="1"/>
    <col min="5124" max="5125" width="16.7109375" customWidth="1"/>
    <col min="5126" max="5126" width="13.42578125" customWidth="1"/>
    <col min="5127" max="5127" width="12.28515625" bestFit="1" customWidth="1"/>
    <col min="5377" max="5377" width="5.7109375" customWidth="1"/>
    <col min="5378" max="5378" width="11.5703125" customWidth="1"/>
    <col min="5379" max="5379" width="45.7109375" customWidth="1"/>
    <col min="5380" max="5381" width="16.7109375" customWidth="1"/>
    <col min="5382" max="5382" width="13.42578125" customWidth="1"/>
    <col min="5383" max="5383" width="12.28515625" bestFit="1" customWidth="1"/>
    <col min="5633" max="5633" width="5.7109375" customWidth="1"/>
    <col min="5634" max="5634" width="11.5703125" customWidth="1"/>
    <col min="5635" max="5635" width="45.7109375" customWidth="1"/>
    <col min="5636" max="5637" width="16.7109375" customWidth="1"/>
    <col min="5638" max="5638" width="13.42578125" customWidth="1"/>
    <col min="5639" max="5639" width="12.28515625" bestFit="1" customWidth="1"/>
    <col min="5889" max="5889" width="5.7109375" customWidth="1"/>
    <col min="5890" max="5890" width="11.5703125" customWidth="1"/>
    <col min="5891" max="5891" width="45.7109375" customWidth="1"/>
    <col min="5892" max="5893" width="16.7109375" customWidth="1"/>
    <col min="5894" max="5894" width="13.42578125" customWidth="1"/>
    <col min="5895" max="5895" width="12.28515625" bestFit="1" customWidth="1"/>
    <col min="6145" max="6145" width="5.7109375" customWidth="1"/>
    <col min="6146" max="6146" width="11.5703125" customWidth="1"/>
    <col min="6147" max="6147" width="45.7109375" customWidth="1"/>
    <col min="6148" max="6149" width="16.7109375" customWidth="1"/>
    <col min="6150" max="6150" width="13.42578125" customWidth="1"/>
    <col min="6151" max="6151" width="12.28515625" bestFit="1" customWidth="1"/>
    <col min="6401" max="6401" width="5.7109375" customWidth="1"/>
    <col min="6402" max="6402" width="11.5703125" customWidth="1"/>
    <col min="6403" max="6403" width="45.7109375" customWidth="1"/>
    <col min="6404" max="6405" width="16.7109375" customWidth="1"/>
    <col min="6406" max="6406" width="13.42578125" customWidth="1"/>
    <col min="6407" max="6407" width="12.28515625" bestFit="1" customWidth="1"/>
    <col min="6657" max="6657" width="5.7109375" customWidth="1"/>
    <col min="6658" max="6658" width="11.5703125" customWidth="1"/>
    <col min="6659" max="6659" width="45.7109375" customWidth="1"/>
    <col min="6660" max="6661" width="16.7109375" customWidth="1"/>
    <col min="6662" max="6662" width="13.42578125" customWidth="1"/>
    <col min="6663" max="6663" width="12.28515625" bestFit="1" customWidth="1"/>
    <col min="6913" max="6913" width="5.7109375" customWidth="1"/>
    <col min="6914" max="6914" width="11.5703125" customWidth="1"/>
    <col min="6915" max="6915" width="45.7109375" customWidth="1"/>
    <col min="6916" max="6917" width="16.7109375" customWidth="1"/>
    <col min="6918" max="6918" width="13.42578125" customWidth="1"/>
    <col min="6919" max="6919" width="12.28515625" bestFit="1" customWidth="1"/>
    <col min="7169" max="7169" width="5.7109375" customWidth="1"/>
    <col min="7170" max="7170" width="11.5703125" customWidth="1"/>
    <col min="7171" max="7171" width="45.7109375" customWidth="1"/>
    <col min="7172" max="7173" width="16.7109375" customWidth="1"/>
    <col min="7174" max="7174" width="13.42578125" customWidth="1"/>
    <col min="7175" max="7175" width="12.28515625" bestFit="1" customWidth="1"/>
    <col min="7425" max="7425" width="5.7109375" customWidth="1"/>
    <col min="7426" max="7426" width="11.5703125" customWidth="1"/>
    <col min="7427" max="7427" width="45.7109375" customWidth="1"/>
    <col min="7428" max="7429" width="16.7109375" customWidth="1"/>
    <col min="7430" max="7430" width="13.42578125" customWidth="1"/>
    <col min="7431" max="7431" width="12.28515625" bestFit="1" customWidth="1"/>
    <col min="7681" max="7681" width="5.7109375" customWidth="1"/>
    <col min="7682" max="7682" width="11.5703125" customWidth="1"/>
    <col min="7683" max="7683" width="45.7109375" customWidth="1"/>
    <col min="7684" max="7685" width="16.7109375" customWidth="1"/>
    <col min="7686" max="7686" width="13.42578125" customWidth="1"/>
    <col min="7687" max="7687" width="12.28515625" bestFit="1" customWidth="1"/>
    <col min="7937" max="7937" width="5.7109375" customWidth="1"/>
    <col min="7938" max="7938" width="11.5703125" customWidth="1"/>
    <col min="7939" max="7939" width="45.7109375" customWidth="1"/>
    <col min="7940" max="7941" width="16.7109375" customWidth="1"/>
    <col min="7942" max="7942" width="13.42578125" customWidth="1"/>
    <col min="7943" max="7943" width="12.28515625" bestFit="1" customWidth="1"/>
    <col min="8193" max="8193" width="5.7109375" customWidth="1"/>
    <col min="8194" max="8194" width="11.5703125" customWidth="1"/>
    <col min="8195" max="8195" width="45.7109375" customWidth="1"/>
    <col min="8196" max="8197" width="16.7109375" customWidth="1"/>
    <col min="8198" max="8198" width="13.42578125" customWidth="1"/>
    <col min="8199" max="8199" width="12.28515625" bestFit="1" customWidth="1"/>
    <col min="8449" max="8449" width="5.7109375" customWidth="1"/>
    <col min="8450" max="8450" width="11.5703125" customWidth="1"/>
    <col min="8451" max="8451" width="45.7109375" customWidth="1"/>
    <col min="8452" max="8453" width="16.7109375" customWidth="1"/>
    <col min="8454" max="8454" width="13.42578125" customWidth="1"/>
    <col min="8455" max="8455" width="12.28515625" bestFit="1" customWidth="1"/>
    <col min="8705" max="8705" width="5.7109375" customWidth="1"/>
    <col min="8706" max="8706" width="11.5703125" customWidth="1"/>
    <col min="8707" max="8707" width="45.7109375" customWidth="1"/>
    <col min="8708" max="8709" width="16.7109375" customWidth="1"/>
    <col min="8710" max="8710" width="13.42578125" customWidth="1"/>
    <col min="8711" max="8711" width="12.28515625" bestFit="1" customWidth="1"/>
    <col min="8961" max="8961" width="5.7109375" customWidth="1"/>
    <col min="8962" max="8962" width="11.5703125" customWidth="1"/>
    <col min="8963" max="8963" width="45.7109375" customWidth="1"/>
    <col min="8964" max="8965" width="16.7109375" customWidth="1"/>
    <col min="8966" max="8966" width="13.42578125" customWidth="1"/>
    <col min="8967" max="8967" width="12.28515625" bestFit="1" customWidth="1"/>
    <col min="9217" max="9217" width="5.7109375" customWidth="1"/>
    <col min="9218" max="9218" width="11.5703125" customWidth="1"/>
    <col min="9219" max="9219" width="45.7109375" customWidth="1"/>
    <col min="9220" max="9221" width="16.7109375" customWidth="1"/>
    <col min="9222" max="9222" width="13.42578125" customWidth="1"/>
    <col min="9223" max="9223" width="12.28515625" bestFit="1" customWidth="1"/>
    <col min="9473" max="9473" width="5.7109375" customWidth="1"/>
    <col min="9474" max="9474" width="11.5703125" customWidth="1"/>
    <col min="9475" max="9475" width="45.7109375" customWidth="1"/>
    <col min="9476" max="9477" width="16.7109375" customWidth="1"/>
    <col min="9478" max="9478" width="13.42578125" customWidth="1"/>
    <col min="9479" max="9479" width="12.28515625" bestFit="1" customWidth="1"/>
    <col min="9729" max="9729" width="5.7109375" customWidth="1"/>
    <col min="9730" max="9730" width="11.5703125" customWidth="1"/>
    <col min="9731" max="9731" width="45.7109375" customWidth="1"/>
    <col min="9732" max="9733" width="16.7109375" customWidth="1"/>
    <col min="9734" max="9734" width="13.42578125" customWidth="1"/>
    <col min="9735" max="9735" width="12.28515625" bestFit="1" customWidth="1"/>
    <col min="9985" max="9985" width="5.7109375" customWidth="1"/>
    <col min="9986" max="9986" width="11.5703125" customWidth="1"/>
    <col min="9987" max="9987" width="45.7109375" customWidth="1"/>
    <col min="9988" max="9989" width="16.7109375" customWidth="1"/>
    <col min="9990" max="9990" width="13.42578125" customWidth="1"/>
    <col min="9991" max="9991" width="12.28515625" bestFit="1" customWidth="1"/>
    <col min="10241" max="10241" width="5.7109375" customWidth="1"/>
    <col min="10242" max="10242" width="11.5703125" customWidth="1"/>
    <col min="10243" max="10243" width="45.7109375" customWidth="1"/>
    <col min="10244" max="10245" width="16.7109375" customWidth="1"/>
    <col min="10246" max="10246" width="13.42578125" customWidth="1"/>
    <col min="10247" max="10247" width="12.28515625" bestFit="1" customWidth="1"/>
    <col min="10497" max="10497" width="5.7109375" customWidth="1"/>
    <col min="10498" max="10498" width="11.5703125" customWidth="1"/>
    <col min="10499" max="10499" width="45.7109375" customWidth="1"/>
    <col min="10500" max="10501" width="16.7109375" customWidth="1"/>
    <col min="10502" max="10502" width="13.42578125" customWidth="1"/>
    <col min="10503" max="10503" width="12.28515625" bestFit="1" customWidth="1"/>
    <col min="10753" max="10753" width="5.7109375" customWidth="1"/>
    <col min="10754" max="10754" width="11.5703125" customWidth="1"/>
    <col min="10755" max="10755" width="45.7109375" customWidth="1"/>
    <col min="10756" max="10757" width="16.7109375" customWidth="1"/>
    <col min="10758" max="10758" width="13.42578125" customWidth="1"/>
    <col min="10759" max="10759" width="12.28515625" bestFit="1" customWidth="1"/>
    <col min="11009" max="11009" width="5.7109375" customWidth="1"/>
    <col min="11010" max="11010" width="11.5703125" customWidth="1"/>
    <col min="11011" max="11011" width="45.7109375" customWidth="1"/>
    <col min="11012" max="11013" width="16.7109375" customWidth="1"/>
    <col min="11014" max="11014" width="13.42578125" customWidth="1"/>
    <col min="11015" max="11015" width="12.28515625" bestFit="1" customWidth="1"/>
    <col min="11265" max="11265" width="5.7109375" customWidth="1"/>
    <col min="11266" max="11266" width="11.5703125" customWidth="1"/>
    <col min="11267" max="11267" width="45.7109375" customWidth="1"/>
    <col min="11268" max="11269" width="16.7109375" customWidth="1"/>
    <col min="11270" max="11270" width="13.42578125" customWidth="1"/>
    <col min="11271" max="11271" width="12.28515625" bestFit="1" customWidth="1"/>
    <col min="11521" max="11521" width="5.7109375" customWidth="1"/>
    <col min="11522" max="11522" width="11.5703125" customWidth="1"/>
    <col min="11523" max="11523" width="45.7109375" customWidth="1"/>
    <col min="11524" max="11525" width="16.7109375" customWidth="1"/>
    <col min="11526" max="11526" width="13.42578125" customWidth="1"/>
    <col min="11527" max="11527" width="12.28515625" bestFit="1" customWidth="1"/>
    <col min="11777" max="11777" width="5.7109375" customWidth="1"/>
    <col min="11778" max="11778" width="11.5703125" customWidth="1"/>
    <col min="11779" max="11779" width="45.7109375" customWidth="1"/>
    <col min="11780" max="11781" width="16.7109375" customWidth="1"/>
    <col min="11782" max="11782" width="13.42578125" customWidth="1"/>
    <col min="11783" max="11783" width="12.28515625" bestFit="1" customWidth="1"/>
    <col min="12033" max="12033" width="5.7109375" customWidth="1"/>
    <col min="12034" max="12034" width="11.5703125" customWidth="1"/>
    <col min="12035" max="12035" width="45.7109375" customWidth="1"/>
    <col min="12036" max="12037" width="16.7109375" customWidth="1"/>
    <col min="12038" max="12038" width="13.42578125" customWidth="1"/>
    <col min="12039" max="12039" width="12.28515625" bestFit="1" customWidth="1"/>
    <col min="12289" max="12289" width="5.7109375" customWidth="1"/>
    <col min="12290" max="12290" width="11.5703125" customWidth="1"/>
    <col min="12291" max="12291" width="45.7109375" customWidth="1"/>
    <col min="12292" max="12293" width="16.7109375" customWidth="1"/>
    <col min="12294" max="12294" width="13.42578125" customWidth="1"/>
    <col min="12295" max="12295" width="12.28515625" bestFit="1" customWidth="1"/>
    <col min="12545" max="12545" width="5.7109375" customWidth="1"/>
    <col min="12546" max="12546" width="11.5703125" customWidth="1"/>
    <col min="12547" max="12547" width="45.7109375" customWidth="1"/>
    <col min="12548" max="12549" width="16.7109375" customWidth="1"/>
    <col min="12550" max="12550" width="13.42578125" customWidth="1"/>
    <col min="12551" max="12551" width="12.28515625" bestFit="1" customWidth="1"/>
    <col min="12801" max="12801" width="5.7109375" customWidth="1"/>
    <col min="12802" max="12802" width="11.5703125" customWidth="1"/>
    <col min="12803" max="12803" width="45.7109375" customWidth="1"/>
    <col min="12804" max="12805" width="16.7109375" customWidth="1"/>
    <col min="12806" max="12806" width="13.42578125" customWidth="1"/>
    <col min="12807" max="12807" width="12.28515625" bestFit="1" customWidth="1"/>
    <col min="13057" max="13057" width="5.7109375" customWidth="1"/>
    <col min="13058" max="13058" width="11.5703125" customWidth="1"/>
    <col min="13059" max="13059" width="45.7109375" customWidth="1"/>
    <col min="13060" max="13061" width="16.7109375" customWidth="1"/>
    <col min="13062" max="13062" width="13.42578125" customWidth="1"/>
    <col min="13063" max="13063" width="12.28515625" bestFit="1" customWidth="1"/>
    <col min="13313" max="13313" width="5.7109375" customWidth="1"/>
    <col min="13314" max="13314" width="11.5703125" customWidth="1"/>
    <col min="13315" max="13315" width="45.7109375" customWidth="1"/>
    <col min="13316" max="13317" width="16.7109375" customWidth="1"/>
    <col min="13318" max="13318" width="13.42578125" customWidth="1"/>
    <col min="13319" max="13319" width="12.28515625" bestFit="1" customWidth="1"/>
    <col min="13569" max="13569" width="5.7109375" customWidth="1"/>
    <col min="13570" max="13570" width="11.5703125" customWidth="1"/>
    <col min="13571" max="13571" width="45.7109375" customWidth="1"/>
    <col min="13572" max="13573" width="16.7109375" customWidth="1"/>
    <col min="13574" max="13574" width="13.42578125" customWidth="1"/>
    <col min="13575" max="13575" width="12.28515625" bestFit="1" customWidth="1"/>
    <col min="13825" max="13825" width="5.7109375" customWidth="1"/>
    <col min="13826" max="13826" width="11.5703125" customWidth="1"/>
    <col min="13827" max="13827" width="45.7109375" customWidth="1"/>
    <col min="13828" max="13829" width="16.7109375" customWidth="1"/>
    <col min="13830" max="13830" width="13.42578125" customWidth="1"/>
    <col min="13831" max="13831" width="12.28515625" bestFit="1" customWidth="1"/>
    <col min="14081" max="14081" width="5.7109375" customWidth="1"/>
    <col min="14082" max="14082" width="11.5703125" customWidth="1"/>
    <col min="14083" max="14083" width="45.7109375" customWidth="1"/>
    <col min="14084" max="14085" width="16.7109375" customWidth="1"/>
    <col min="14086" max="14086" width="13.42578125" customWidth="1"/>
    <col min="14087" max="14087" width="12.28515625" bestFit="1" customWidth="1"/>
    <col min="14337" max="14337" width="5.7109375" customWidth="1"/>
    <col min="14338" max="14338" width="11.5703125" customWidth="1"/>
    <col min="14339" max="14339" width="45.7109375" customWidth="1"/>
    <col min="14340" max="14341" width="16.7109375" customWidth="1"/>
    <col min="14342" max="14342" width="13.42578125" customWidth="1"/>
    <col min="14343" max="14343" width="12.28515625" bestFit="1" customWidth="1"/>
    <col min="14593" max="14593" width="5.7109375" customWidth="1"/>
    <col min="14594" max="14594" width="11.5703125" customWidth="1"/>
    <col min="14595" max="14595" width="45.7109375" customWidth="1"/>
    <col min="14596" max="14597" width="16.7109375" customWidth="1"/>
    <col min="14598" max="14598" width="13.42578125" customWidth="1"/>
    <col min="14599" max="14599" width="12.28515625" bestFit="1" customWidth="1"/>
    <col min="14849" max="14849" width="5.7109375" customWidth="1"/>
    <col min="14850" max="14850" width="11.5703125" customWidth="1"/>
    <col min="14851" max="14851" width="45.7109375" customWidth="1"/>
    <col min="14852" max="14853" width="16.7109375" customWidth="1"/>
    <col min="14854" max="14854" width="13.42578125" customWidth="1"/>
    <col min="14855" max="14855" width="12.28515625" bestFit="1" customWidth="1"/>
    <col min="15105" max="15105" width="5.7109375" customWidth="1"/>
    <col min="15106" max="15106" width="11.5703125" customWidth="1"/>
    <col min="15107" max="15107" width="45.7109375" customWidth="1"/>
    <col min="15108" max="15109" width="16.7109375" customWidth="1"/>
    <col min="15110" max="15110" width="13.42578125" customWidth="1"/>
    <col min="15111" max="15111" width="12.28515625" bestFit="1" customWidth="1"/>
    <col min="15361" max="15361" width="5.7109375" customWidth="1"/>
    <col min="15362" max="15362" width="11.5703125" customWidth="1"/>
    <col min="15363" max="15363" width="45.7109375" customWidth="1"/>
    <col min="15364" max="15365" width="16.7109375" customWidth="1"/>
    <col min="15366" max="15366" width="13.42578125" customWidth="1"/>
    <col min="15367" max="15367" width="12.28515625" bestFit="1" customWidth="1"/>
    <col min="15617" max="15617" width="5.7109375" customWidth="1"/>
    <col min="15618" max="15618" width="11.5703125" customWidth="1"/>
    <col min="15619" max="15619" width="45.7109375" customWidth="1"/>
    <col min="15620" max="15621" width="16.7109375" customWidth="1"/>
    <col min="15622" max="15622" width="13.42578125" customWidth="1"/>
    <col min="15623" max="15623" width="12.28515625" bestFit="1" customWidth="1"/>
    <col min="15873" max="15873" width="5.7109375" customWidth="1"/>
    <col min="15874" max="15874" width="11.5703125" customWidth="1"/>
    <col min="15875" max="15875" width="45.7109375" customWidth="1"/>
    <col min="15876" max="15877" width="16.7109375" customWidth="1"/>
    <col min="15878" max="15878" width="13.42578125" customWidth="1"/>
    <col min="15879" max="15879" width="12.28515625" bestFit="1" customWidth="1"/>
    <col min="16129" max="16129" width="5.7109375" customWidth="1"/>
    <col min="16130" max="16130" width="11.5703125" customWidth="1"/>
    <col min="16131" max="16131" width="45.7109375" customWidth="1"/>
    <col min="16132" max="16133" width="16.7109375" customWidth="1"/>
    <col min="16134" max="16134" width="13.42578125" customWidth="1"/>
    <col min="16135" max="16135" width="12.28515625" bestFit="1" customWidth="1"/>
  </cols>
  <sheetData>
    <row r="1" spans="1:7" ht="12.75" customHeight="1" x14ac:dyDescent="0.2">
      <c r="D1" s="191"/>
      <c r="E1" s="192">
        <v>45642</v>
      </c>
    </row>
    <row r="2" spans="1:7" ht="12.75" customHeight="1" x14ac:dyDescent="0.2">
      <c r="D2" s="122" t="s">
        <v>9</v>
      </c>
      <c r="E2" s="122" t="s">
        <v>151</v>
      </c>
    </row>
    <row r="3" spans="1:7" ht="20.100000000000001" customHeight="1" x14ac:dyDescent="0.2">
      <c r="B3" s="233" t="s">
        <v>96</v>
      </c>
      <c r="C3" s="233"/>
      <c r="D3" s="233"/>
      <c r="E3" s="193"/>
    </row>
    <row r="4" spans="1:7" ht="20.100000000000001" customHeight="1" x14ac:dyDescent="0.2">
      <c r="B4" s="233" t="s">
        <v>150</v>
      </c>
      <c r="C4" s="233"/>
      <c r="D4" s="233"/>
      <c r="E4" s="193"/>
    </row>
    <row r="5" spans="1:7" ht="20.100000000000001" customHeight="1" x14ac:dyDescent="0.2"/>
    <row r="6" spans="1:7" ht="20.100000000000001" customHeight="1" x14ac:dyDescent="0.2">
      <c r="A6" s="53"/>
      <c r="B6" s="194" t="s">
        <v>90</v>
      </c>
      <c r="C6" s="6"/>
      <c r="E6" s="3" t="s">
        <v>91</v>
      </c>
    </row>
    <row r="7" spans="1:7" ht="20.100000000000001" customHeight="1" x14ac:dyDescent="0.2">
      <c r="A7" s="167"/>
      <c r="B7" s="194" t="s">
        <v>92</v>
      </c>
      <c r="C7" s="53"/>
      <c r="D7" s="53"/>
      <c r="E7" s="53" t="s">
        <v>93</v>
      </c>
    </row>
    <row r="8" spans="1:7" ht="20.100000000000001" customHeight="1" x14ac:dyDescent="0.2">
      <c r="A8" s="169"/>
      <c r="B8" s="194" t="s">
        <v>94</v>
      </c>
      <c r="C8" s="111"/>
      <c r="D8" s="21"/>
      <c r="E8" s="22" t="s">
        <v>93</v>
      </c>
    </row>
    <row r="9" spans="1:7" ht="20.100000000000001" customHeight="1" x14ac:dyDescent="0.2">
      <c r="A9" s="116"/>
      <c r="B9" s="194" t="s">
        <v>95</v>
      </c>
      <c r="C9" s="64"/>
      <c r="D9" s="65"/>
      <c r="E9" s="22" t="s">
        <v>93</v>
      </c>
      <c r="F9" s="195"/>
    </row>
    <row r="10" spans="1:7" ht="20.100000000000001" customHeight="1" x14ac:dyDescent="0.35">
      <c r="A10" s="116"/>
      <c r="C10" s="64"/>
      <c r="D10" s="65"/>
      <c r="E10" s="15"/>
      <c r="F10" s="15"/>
      <c r="G10" s="196"/>
    </row>
    <row r="11" spans="1:7" ht="20.100000000000001" customHeight="1" x14ac:dyDescent="0.35">
      <c r="A11" s="116"/>
      <c r="B11" s="53"/>
      <c r="C11" s="64"/>
      <c r="D11" s="65"/>
      <c r="E11" s="15"/>
      <c r="F11" s="15"/>
      <c r="G11" s="196"/>
    </row>
    <row r="12" spans="1:7" ht="20.100000000000001" customHeight="1" x14ac:dyDescent="0.35">
      <c r="A12" s="116"/>
      <c r="B12" s="168" t="s">
        <v>150</v>
      </c>
      <c r="C12" s="64"/>
      <c r="D12" s="65"/>
      <c r="E12" s="15"/>
      <c r="F12" s="15"/>
      <c r="G12" s="196"/>
    </row>
    <row r="13" spans="1:7" ht="20.100000000000001" customHeight="1" x14ac:dyDescent="0.35">
      <c r="A13" s="116"/>
      <c r="B13" s="169" t="s">
        <v>101</v>
      </c>
      <c r="C13" s="171"/>
      <c r="D13" s="172"/>
      <c r="E13" s="15" t="s">
        <v>8</v>
      </c>
      <c r="F13" s="15"/>
      <c r="G13" s="196"/>
    </row>
    <row r="14" spans="1:7" ht="20.100000000000001" customHeight="1" x14ac:dyDescent="0.35">
      <c r="A14" s="116"/>
      <c r="B14" s="169" t="s">
        <v>131</v>
      </c>
      <c r="C14" s="171"/>
      <c r="D14" s="172"/>
      <c r="E14" s="15" t="s">
        <v>8</v>
      </c>
      <c r="F14" s="15"/>
      <c r="G14" s="196"/>
    </row>
    <row r="15" spans="1:7" ht="20.100000000000001" customHeight="1" x14ac:dyDescent="0.35">
      <c r="A15" s="116"/>
      <c r="B15" s="123" t="s">
        <v>105</v>
      </c>
      <c r="C15" s="64"/>
      <c r="D15" s="173"/>
      <c r="E15" s="15" t="s">
        <v>8</v>
      </c>
      <c r="F15" s="15"/>
      <c r="G15" s="196"/>
    </row>
    <row r="16" spans="1:7" ht="20.100000000000001" customHeight="1" x14ac:dyDescent="0.35">
      <c r="A16" s="116"/>
      <c r="B16" s="169" t="s">
        <v>102</v>
      </c>
      <c r="C16" s="171"/>
      <c r="D16" s="172"/>
      <c r="E16" s="15" t="s">
        <v>8</v>
      </c>
      <c r="F16" s="15"/>
      <c r="G16" s="196"/>
    </row>
    <row r="17" spans="1:7" ht="20.100000000000001" customHeight="1" x14ac:dyDescent="0.35">
      <c r="A17" s="116"/>
      <c r="B17" s="169" t="s">
        <v>207</v>
      </c>
      <c r="C17" s="171"/>
      <c r="D17" s="172"/>
      <c r="E17" s="15" t="s">
        <v>8</v>
      </c>
      <c r="F17" s="15"/>
      <c r="G17" s="196"/>
    </row>
    <row r="18" spans="1:7" ht="20.100000000000001" customHeight="1" x14ac:dyDescent="0.35">
      <c r="A18" s="116"/>
      <c r="B18" s="123" t="s">
        <v>103</v>
      </c>
      <c r="C18" s="64"/>
      <c r="D18" s="173"/>
      <c r="E18" s="15" t="s">
        <v>8</v>
      </c>
      <c r="F18" s="15"/>
      <c r="G18" s="196"/>
    </row>
    <row r="19" spans="1:7" ht="20.100000000000001" customHeight="1" x14ac:dyDescent="0.35">
      <c r="A19" s="116"/>
      <c r="B19" s="123" t="s">
        <v>104</v>
      </c>
      <c r="C19" s="64"/>
      <c r="D19" s="173"/>
      <c r="E19" s="15" t="s">
        <v>8</v>
      </c>
      <c r="F19" s="15"/>
      <c r="G19" s="196"/>
    </row>
    <row r="20" spans="1:7" ht="20.100000000000001" customHeight="1" x14ac:dyDescent="0.35">
      <c r="A20" s="116"/>
      <c r="B20" s="123"/>
      <c r="C20" s="64"/>
      <c r="D20" s="173"/>
      <c r="E20" s="15"/>
      <c r="F20" s="15"/>
      <c r="G20" s="196"/>
    </row>
    <row r="21" spans="1:7" ht="20.100000000000001" customHeight="1" x14ac:dyDescent="0.35">
      <c r="A21" s="116"/>
      <c r="B21" s="170"/>
      <c r="C21" s="64"/>
      <c r="D21" s="213" t="s">
        <v>72</v>
      </c>
      <c r="E21" s="15" t="s">
        <v>8</v>
      </c>
      <c r="F21" s="15"/>
      <c r="G21" s="196"/>
    </row>
    <row r="22" spans="1:7" ht="20.100000000000001" customHeight="1" x14ac:dyDescent="0.35">
      <c r="A22" s="116"/>
      <c r="B22" s="170"/>
      <c r="C22" s="64"/>
      <c r="D22" s="173"/>
      <c r="E22" s="118"/>
      <c r="F22" s="15"/>
      <c r="G22" s="196"/>
    </row>
    <row r="23" spans="1:7" ht="20.100000000000001" customHeight="1" x14ac:dyDescent="0.35">
      <c r="A23" s="116"/>
      <c r="B23" s="123" t="s">
        <v>213</v>
      </c>
      <c r="C23" s="64"/>
      <c r="D23" s="173"/>
      <c r="E23" s="15" t="s">
        <v>8</v>
      </c>
      <c r="F23" s="15"/>
      <c r="G23" s="196"/>
    </row>
    <row r="24" spans="1:7" ht="12.75" customHeight="1" x14ac:dyDescent="0.35">
      <c r="A24" s="29"/>
      <c r="B24" s="234"/>
      <c r="C24" s="234"/>
      <c r="D24" s="173"/>
      <c r="E24" s="15"/>
      <c r="F24" s="15"/>
      <c r="G24" s="196"/>
    </row>
    <row r="25" spans="1:7" ht="12.75" customHeight="1" x14ac:dyDescent="0.35">
      <c r="A25" s="197" t="s">
        <v>22</v>
      </c>
      <c r="B25" s="123"/>
      <c r="C25" s="163"/>
      <c r="D25" s="173"/>
      <c r="E25" s="15"/>
      <c r="F25" s="15"/>
      <c r="G25" s="196"/>
    </row>
    <row r="26" spans="1:7" ht="12.75" customHeight="1" x14ac:dyDescent="0.35">
      <c r="A26" s="197"/>
      <c r="B26" s="123"/>
      <c r="C26" s="163"/>
      <c r="D26" s="173"/>
      <c r="E26" s="15"/>
      <c r="F26" s="15"/>
      <c r="G26" s="196"/>
    </row>
    <row r="27" spans="1:7" ht="30" customHeight="1" x14ac:dyDescent="0.2">
      <c r="A27" s="119" t="s">
        <v>24</v>
      </c>
      <c r="B27" s="238" t="s">
        <v>149</v>
      </c>
      <c r="C27" s="238"/>
      <c r="D27" s="238"/>
      <c r="E27" s="238"/>
    </row>
    <row r="28" spans="1:7" ht="12.75" customHeight="1" x14ac:dyDescent="0.2">
      <c r="A28" s="197"/>
      <c r="B28" s="199"/>
      <c r="C28" s="199"/>
      <c r="D28" s="199"/>
      <c r="E28" s="199"/>
    </row>
    <row r="29" spans="1:7" ht="65.099999999999994" customHeight="1" x14ac:dyDescent="0.2">
      <c r="A29" s="119" t="s">
        <v>25</v>
      </c>
      <c r="B29" s="235" t="s">
        <v>14</v>
      </c>
      <c r="C29" s="236"/>
      <c r="D29" s="236"/>
      <c r="E29" s="237"/>
    </row>
    <row r="30" spans="1:7" ht="12.75" customHeight="1" x14ac:dyDescent="0.2">
      <c r="A30" s="174"/>
      <c r="B30" s="175"/>
      <c r="C30" s="176"/>
      <c r="D30" s="176"/>
    </row>
    <row r="31" spans="1:7" ht="80.099999999999994" customHeight="1" x14ac:dyDescent="0.2">
      <c r="A31" s="119" t="s">
        <v>26</v>
      </c>
      <c r="B31" s="236" t="s">
        <v>14</v>
      </c>
      <c r="C31" s="236"/>
      <c r="D31" s="236"/>
      <c r="E31" s="236"/>
    </row>
    <row r="32" spans="1:7" ht="12.75" customHeight="1" x14ac:dyDescent="0.2">
      <c r="B32" s="120"/>
      <c r="C32" s="120"/>
      <c r="D32" s="120"/>
      <c r="E32" s="120"/>
    </row>
    <row r="33" spans="2:5" ht="12.75" customHeight="1" x14ac:dyDescent="0.2">
      <c r="B33" s="198"/>
      <c r="D33" s="29" t="s">
        <v>3</v>
      </c>
      <c r="E33" s="1"/>
    </row>
    <row r="34" spans="2:5" ht="12.75" customHeight="1" x14ac:dyDescent="0.2">
      <c r="B34" s="139"/>
      <c r="D34" s="29" t="s">
        <v>4</v>
      </c>
      <c r="E34" s="2"/>
    </row>
    <row r="35" spans="2:5" ht="47.45" customHeight="1" x14ac:dyDescent="0.2"/>
    <row r="36" spans="2:5" ht="47.45" customHeight="1" x14ac:dyDescent="0.2"/>
    <row r="37" spans="2:5" ht="15" customHeight="1" x14ac:dyDescent="0.2"/>
    <row r="38" spans="2:5" ht="15" customHeight="1" x14ac:dyDescent="0.2"/>
    <row r="39" spans="2:5" ht="12.75" customHeight="1" x14ac:dyDescent="0.2"/>
    <row r="40" spans="2:5" ht="11.1" customHeight="1" x14ac:dyDescent="0.2"/>
  </sheetData>
  <mergeCells count="6">
    <mergeCell ref="B3:D3"/>
    <mergeCell ref="B4:D4"/>
    <mergeCell ref="B24:C24"/>
    <mergeCell ref="B29:E29"/>
    <mergeCell ref="B31:E31"/>
    <mergeCell ref="B27:E27"/>
  </mergeCells>
  <printOptions horizontalCentered="1"/>
  <pageMargins left="0.25" right="0.25" top="0.52" bottom="0.25" header="0.5" footer="0.3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05243-7B03-4C86-B1B7-2BBAD9DC7C34}">
  <sheetPr>
    <tabColor rgb="FF00B050"/>
    <pageSetUpPr fitToPage="1"/>
  </sheetPr>
  <dimension ref="A1:G26"/>
  <sheetViews>
    <sheetView view="pageBreakPreview" zoomScale="90" zoomScaleNormal="100" zoomScaleSheetLayoutView="90" workbookViewId="0">
      <selection activeCell="B4" sqref="B4:G4"/>
    </sheetView>
  </sheetViews>
  <sheetFormatPr defaultRowHeight="12.75" x14ac:dyDescent="0.2"/>
  <cols>
    <col min="1" max="1" width="5.7109375" customWidth="1"/>
    <col min="2" max="2" width="33.7109375" customWidth="1"/>
    <col min="3" max="4" width="16.7109375" customWidth="1"/>
    <col min="5" max="5" width="20.42578125" style="3" customWidth="1"/>
    <col min="6" max="6" width="16.5703125" customWidth="1"/>
    <col min="257" max="257" width="5.7109375" customWidth="1"/>
    <col min="258" max="258" width="33.7109375" customWidth="1"/>
    <col min="259" max="262" width="16.7109375" customWidth="1"/>
    <col min="513" max="513" width="5.7109375" customWidth="1"/>
    <col min="514" max="514" width="33.7109375" customWidth="1"/>
    <col min="515" max="518" width="16.7109375" customWidth="1"/>
    <col min="769" max="769" width="5.7109375" customWidth="1"/>
    <col min="770" max="770" width="33.7109375" customWidth="1"/>
    <col min="771" max="774" width="16.7109375" customWidth="1"/>
    <col min="1025" max="1025" width="5.7109375" customWidth="1"/>
    <col min="1026" max="1026" width="33.7109375" customWidth="1"/>
    <col min="1027" max="1030" width="16.7109375" customWidth="1"/>
    <col min="1281" max="1281" width="5.7109375" customWidth="1"/>
    <col min="1282" max="1282" width="33.7109375" customWidth="1"/>
    <col min="1283" max="1286" width="16.7109375" customWidth="1"/>
    <col min="1537" max="1537" width="5.7109375" customWidth="1"/>
    <col min="1538" max="1538" width="33.7109375" customWidth="1"/>
    <col min="1539" max="1542" width="16.7109375" customWidth="1"/>
    <col min="1793" max="1793" width="5.7109375" customWidth="1"/>
    <col min="1794" max="1794" width="33.7109375" customWidth="1"/>
    <col min="1795" max="1798" width="16.7109375" customWidth="1"/>
    <col min="2049" max="2049" width="5.7109375" customWidth="1"/>
    <col min="2050" max="2050" width="33.7109375" customWidth="1"/>
    <col min="2051" max="2054" width="16.7109375" customWidth="1"/>
    <col min="2305" max="2305" width="5.7109375" customWidth="1"/>
    <col min="2306" max="2306" width="33.7109375" customWidth="1"/>
    <col min="2307" max="2310" width="16.7109375" customWidth="1"/>
    <col min="2561" max="2561" width="5.7109375" customWidth="1"/>
    <col min="2562" max="2562" width="33.7109375" customWidth="1"/>
    <col min="2563" max="2566" width="16.7109375" customWidth="1"/>
    <col min="2817" max="2817" width="5.7109375" customWidth="1"/>
    <col min="2818" max="2818" width="33.7109375" customWidth="1"/>
    <col min="2819" max="2822" width="16.7109375" customWidth="1"/>
    <col min="3073" max="3073" width="5.7109375" customWidth="1"/>
    <col min="3074" max="3074" width="33.7109375" customWidth="1"/>
    <col min="3075" max="3078" width="16.7109375" customWidth="1"/>
    <col min="3329" max="3329" width="5.7109375" customWidth="1"/>
    <col min="3330" max="3330" width="33.7109375" customWidth="1"/>
    <col min="3331" max="3334" width="16.7109375" customWidth="1"/>
    <col min="3585" max="3585" width="5.7109375" customWidth="1"/>
    <col min="3586" max="3586" width="33.7109375" customWidth="1"/>
    <col min="3587" max="3590" width="16.7109375" customWidth="1"/>
    <col min="3841" max="3841" width="5.7109375" customWidth="1"/>
    <col min="3842" max="3842" width="33.7109375" customWidth="1"/>
    <col min="3843" max="3846" width="16.7109375" customWidth="1"/>
    <col min="4097" max="4097" width="5.7109375" customWidth="1"/>
    <col min="4098" max="4098" width="33.7109375" customWidth="1"/>
    <col min="4099" max="4102" width="16.7109375" customWidth="1"/>
    <col min="4353" max="4353" width="5.7109375" customWidth="1"/>
    <col min="4354" max="4354" width="33.7109375" customWidth="1"/>
    <col min="4355" max="4358" width="16.7109375" customWidth="1"/>
    <col min="4609" max="4609" width="5.7109375" customWidth="1"/>
    <col min="4610" max="4610" width="33.7109375" customWidth="1"/>
    <col min="4611" max="4614" width="16.7109375" customWidth="1"/>
    <col min="4865" max="4865" width="5.7109375" customWidth="1"/>
    <col min="4866" max="4866" width="33.7109375" customWidth="1"/>
    <col min="4867" max="4870" width="16.7109375" customWidth="1"/>
    <col min="5121" max="5121" width="5.7109375" customWidth="1"/>
    <col min="5122" max="5122" width="33.7109375" customWidth="1"/>
    <col min="5123" max="5126" width="16.7109375" customWidth="1"/>
    <col min="5377" max="5377" width="5.7109375" customWidth="1"/>
    <col min="5378" max="5378" width="33.7109375" customWidth="1"/>
    <col min="5379" max="5382" width="16.7109375" customWidth="1"/>
    <col min="5633" max="5633" width="5.7109375" customWidth="1"/>
    <col min="5634" max="5634" width="33.7109375" customWidth="1"/>
    <col min="5635" max="5638" width="16.7109375" customWidth="1"/>
    <col min="5889" max="5889" width="5.7109375" customWidth="1"/>
    <col min="5890" max="5890" width="33.7109375" customWidth="1"/>
    <col min="5891" max="5894" width="16.7109375" customWidth="1"/>
    <col min="6145" max="6145" width="5.7109375" customWidth="1"/>
    <col min="6146" max="6146" width="33.7109375" customWidth="1"/>
    <col min="6147" max="6150" width="16.7109375" customWidth="1"/>
    <col min="6401" max="6401" width="5.7109375" customWidth="1"/>
    <col min="6402" max="6402" width="33.7109375" customWidth="1"/>
    <col min="6403" max="6406" width="16.7109375" customWidth="1"/>
    <col min="6657" max="6657" width="5.7109375" customWidth="1"/>
    <col min="6658" max="6658" width="33.7109375" customWidth="1"/>
    <col min="6659" max="6662" width="16.7109375" customWidth="1"/>
    <col min="6913" max="6913" width="5.7109375" customWidth="1"/>
    <col min="6914" max="6914" width="33.7109375" customWidth="1"/>
    <col min="6915" max="6918" width="16.7109375" customWidth="1"/>
    <col min="7169" max="7169" width="5.7109375" customWidth="1"/>
    <col min="7170" max="7170" width="33.7109375" customWidth="1"/>
    <col min="7171" max="7174" width="16.7109375" customWidth="1"/>
    <col min="7425" max="7425" width="5.7109375" customWidth="1"/>
    <col min="7426" max="7426" width="33.7109375" customWidth="1"/>
    <col min="7427" max="7430" width="16.7109375" customWidth="1"/>
    <col min="7681" max="7681" width="5.7109375" customWidth="1"/>
    <col min="7682" max="7682" width="33.7109375" customWidth="1"/>
    <col min="7683" max="7686" width="16.7109375" customWidth="1"/>
    <col min="7937" max="7937" width="5.7109375" customWidth="1"/>
    <col min="7938" max="7938" width="33.7109375" customWidth="1"/>
    <col min="7939" max="7942" width="16.7109375" customWidth="1"/>
    <col min="8193" max="8193" width="5.7109375" customWidth="1"/>
    <col min="8194" max="8194" width="33.7109375" customWidth="1"/>
    <col min="8195" max="8198" width="16.7109375" customWidth="1"/>
    <col min="8449" max="8449" width="5.7109375" customWidth="1"/>
    <col min="8450" max="8450" width="33.7109375" customWidth="1"/>
    <col min="8451" max="8454" width="16.7109375" customWidth="1"/>
    <col min="8705" max="8705" width="5.7109375" customWidth="1"/>
    <col min="8706" max="8706" width="33.7109375" customWidth="1"/>
    <col min="8707" max="8710" width="16.7109375" customWidth="1"/>
    <col min="8961" max="8961" width="5.7109375" customWidth="1"/>
    <col min="8962" max="8962" width="33.7109375" customWidth="1"/>
    <col min="8963" max="8966" width="16.7109375" customWidth="1"/>
    <col min="9217" max="9217" width="5.7109375" customWidth="1"/>
    <col min="9218" max="9218" width="33.7109375" customWidth="1"/>
    <col min="9219" max="9222" width="16.7109375" customWidth="1"/>
    <col min="9473" max="9473" width="5.7109375" customWidth="1"/>
    <col min="9474" max="9474" width="33.7109375" customWidth="1"/>
    <col min="9475" max="9478" width="16.7109375" customWidth="1"/>
    <col min="9729" max="9729" width="5.7109375" customWidth="1"/>
    <col min="9730" max="9730" width="33.7109375" customWidth="1"/>
    <col min="9731" max="9734" width="16.7109375" customWidth="1"/>
    <col min="9985" max="9985" width="5.7109375" customWidth="1"/>
    <col min="9986" max="9986" width="33.7109375" customWidth="1"/>
    <col min="9987" max="9990" width="16.7109375" customWidth="1"/>
    <col min="10241" max="10241" width="5.7109375" customWidth="1"/>
    <col min="10242" max="10242" width="33.7109375" customWidth="1"/>
    <col min="10243" max="10246" width="16.7109375" customWidth="1"/>
    <col min="10497" max="10497" width="5.7109375" customWidth="1"/>
    <col min="10498" max="10498" width="33.7109375" customWidth="1"/>
    <col min="10499" max="10502" width="16.7109375" customWidth="1"/>
    <col min="10753" max="10753" width="5.7109375" customWidth="1"/>
    <col min="10754" max="10754" width="33.7109375" customWidth="1"/>
    <col min="10755" max="10758" width="16.7109375" customWidth="1"/>
    <col min="11009" max="11009" width="5.7109375" customWidth="1"/>
    <col min="11010" max="11010" width="33.7109375" customWidth="1"/>
    <col min="11011" max="11014" width="16.7109375" customWidth="1"/>
    <col min="11265" max="11265" width="5.7109375" customWidth="1"/>
    <col min="11266" max="11266" width="33.7109375" customWidth="1"/>
    <col min="11267" max="11270" width="16.7109375" customWidth="1"/>
    <col min="11521" max="11521" width="5.7109375" customWidth="1"/>
    <col min="11522" max="11522" width="33.7109375" customWidth="1"/>
    <col min="11523" max="11526" width="16.7109375" customWidth="1"/>
    <col min="11777" max="11777" width="5.7109375" customWidth="1"/>
    <col min="11778" max="11778" width="33.7109375" customWidth="1"/>
    <col min="11779" max="11782" width="16.7109375" customWidth="1"/>
    <col min="12033" max="12033" width="5.7109375" customWidth="1"/>
    <col min="12034" max="12034" width="33.7109375" customWidth="1"/>
    <col min="12035" max="12038" width="16.7109375" customWidth="1"/>
    <col min="12289" max="12289" width="5.7109375" customWidth="1"/>
    <col min="12290" max="12290" width="33.7109375" customWidth="1"/>
    <col min="12291" max="12294" width="16.7109375" customWidth="1"/>
    <col min="12545" max="12545" width="5.7109375" customWidth="1"/>
    <col min="12546" max="12546" width="33.7109375" customWidth="1"/>
    <col min="12547" max="12550" width="16.7109375" customWidth="1"/>
    <col min="12801" max="12801" width="5.7109375" customWidth="1"/>
    <col min="12802" max="12802" width="33.7109375" customWidth="1"/>
    <col min="12803" max="12806" width="16.7109375" customWidth="1"/>
    <col min="13057" max="13057" width="5.7109375" customWidth="1"/>
    <col min="13058" max="13058" width="33.7109375" customWidth="1"/>
    <col min="13059" max="13062" width="16.7109375" customWidth="1"/>
    <col min="13313" max="13313" width="5.7109375" customWidth="1"/>
    <col min="13314" max="13314" width="33.7109375" customWidth="1"/>
    <col min="13315" max="13318" width="16.7109375" customWidth="1"/>
    <col min="13569" max="13569" width="5.7109375" customWidth="1"/>
    <col min="13570" max="13570" width="33.7109375" customWidth="1"/>
    <col min="13571" max="13574" width="16.7109375" customWidth="1"/>
    <col min="13825" max="13825" width="5.7109375" customWidth="1"/>
    <col min="13826" max="13826" width="33.7109375" customWidth="1"/>
    <col min="13827" max="13830" width="16.7109375" customWidth="1"/>
    <col min="14081" max="14081" width="5.7109375" customWidth="1"/>
    <col min="14082" max="14082" width="33.7109375" customWidth="1"/>
    <col min="14083" max="14086" width="16.7109375" customWidth="1"/>
    <col min="14337" max="14337" width="5.7109375" customWidth="1"/>
    <col min="14338" max="14338" width="33.7109375" customWidth="1"/>
    <col min="14339" max="14342" width="16.7109375" customWidth="1"/>
    <col min="14593" max="14593" width="5.7109375" customWidth="1"/>
    <col min="14594" max="14594" width="33.7109375" customWidth="1"/>
    <col min="14595" max="14598" width="16.7109375" customWidth="1"/>
    <col min="14849" max="14849" width="5.7109375" customWidth="1"/>
    <col min="14850" max="14850" width="33.7109375" customWidth="1"/>
    <col min="14851" max="14854" width="16.7109375" customWidth="1"/>
    <col min="15105" max="15105" width="5.7109375" customWidth="1"/>
    <col min="15106" max="15106" width="33.7109375" customWidth="1"/>
    <col min="15107" max="15110" width="16.7109375" customWidth="1"/>
    <col min="15361" max="15361" width="5.7109375" customWidth="1"/>
    <col min="15362" max="15362" width="33.7109375" customWidth="1"/>
    <col min="15363" max="15366" width="16.7109375" customWidth="1"/>
    <col min="15617" max="15617" width="5.7109375" customWidth="1"/>
    <col min="15618" max="15618" width="33.7109375" customWidth="1"/>
    <col min="15619" max="15622" width="16.7109375" customWidth="1"/>
    <col min="15873" max="15873" width="5.7109375" customWidth="1"/>
    <col min="15874" max="15874" width="33.7109375" customWidth="1"/>
    <col min="15875" max="15878" width="16.7109375" customWidth="1"/>
    <col min="16129" max="16129" width="5.7109375" customWidth="1"/>
    <col min="16130" max="16130" width="33.7109375" customWidth="1"/>
    <col min="16131" max="16134" width="16.7109375" customWidth="1"/>
  </cols>
  <sheetData>
    <row r="1" spans="1:7" ht="18" customHeight="1" x14ac:dyDescent="0.2">
      <c r="B1" s="240" t="str">
        <f>'BID SUMMARY'!B4</f>
        <v>GATEHOUSE SUBDIVISION UNIT 3</v>
      </c>
      <c r="C1" s="240"/>
      <c r="D1" s="240"/>
      <c r="E1" s="240"/>
      <c r="F1" s="240"/>
      <c r="G1" s="206"/>
    </row>
    <row r="2" spans="1:7" x14ac:dyDescent="0.2">
      <c r="B2" s="67"/>
      <c r="C2" s="68"/>
      <c r="D2" s="68"/>
      <c r="E2" s="66" t="s">
        <v>9</v>
      </c>
      <c r="F2" s="68" t="str">
        <f>'BID SUMMARY'!E2</f>
        <v>314-52-03</v>
      </c>
    </row>
    <row r="3" spans="1:7" ht="20.100000000000001" customHeight="1" x14ac:dyDescent="0.2">
      <c r="B3" s="240" t="s">
        <v>96</v>
      </c>
      <c r="C3" s="240"/>
      <c r="D3" s="240"/>
      <c r="E3" s="240"/>
      <c r="F3" s="240"/>
      <c r="G3" s="206"/>
    </row>
    <row r="4" spans="1:7" ht="20.100000000000001" customHeight="1" x14ac:dyDescent="0.2">
      <c r="B4" s="240"/>
      <c r="C4" s="240"/>
      <c r="D4" s="240"/>
      <c r="E4" s="240"/>
      <c r="F4" s="240"/>
      <c r="G4" s="240"/>
    </row>
    <row r="5" spans="1:7" ht="20.100000000000001" customHeight="1" x14ac:dyDescent="0.2">
      <c r="B5" s="240" t="s">
        <v>213</v>
      </c>
      <c r="C5" s="240"/>
      <c r="D5" s="240"/>
      <c r="E5" s="240"/>
      <c r="F5" s="240"/>
      <c r="G5" s="206"/>
    </row>
    <row r="6" spans="1:7" ht="20.100000000000001" customHeight="1" x14ac:dyDescent="0.2">
      <c r="B6" s="189"/>
      <c r="C6" s="189"/>
      <c r="D6" s="189"/>
      <c r="E6" s="189"/>
      <c r="F6" s="189"/>
      <c r="G6" s="189"/>
    </row>
    <row r="7" spans="1:7" ht="15" customHeight="1" thickBot="1" x14ac:dyDescent="0.25">
      <c r="B7" s="200" t="s">
        <v>131</v>
      </c>
      <c r="C7" s="53"/>
      <c r="D7" s="53"/>
      <c r="E7" s="53"/>
      <c r="F7" s="4"/>
    </row>
    <row r="8" spans="1:7" ht="27" customHeight="1" thickBot="1" x14ac:dyDescent="0.25">
      <c r="A8" s="107" t="s">
        <v>10</v>
      </c>
      <c r="B8" s="108" t="s">
        <v>11</v>
      </c>
      <c r="C8" s="12" t="s">
        <v>2</v>
      </c>
      <c r="D8" s="13" t="s">
        <v>28</v>
      </c>
      <c r="E8" s="12" t="s">
        <v>12</v>
      </c>
      <c r="F8" s="109" t="s">
        <v>13</v>
      </c>
    </row>
    <row r="9" spans="1:7" ht="12.75" customHeight="1" x14ac:dyDescent="0.2">
      <c r="A9" s="180"/>
      <c r="B9" s="181"/>
      <c r="C9" s="182"/>
      <c r="D9" s="42"/>
      <c r="E9" s="182"/>
      <c r="F9" s="203"/>
    </row>
    <row r="10" spans="1:7" ht="20.100000000000001" customHeight="1" x14ac:dyDescent="0.35">
      <c r="A10" s="112">
        <v>1</v>
      </c>
      <c r="B10" s="147" t="s">
        <v>211</v>
      </c>
      <c r="C10" s="113" t="s">
        <v>1</v>
      </c>
      <c r="D10" s="114">
        <v>2591</v>
      </c>
      <c r="E10" s="15" t="s">
        <v>8</v>
      </c>
      <c r="F10" s="31" t="s">
        <v>8</v>
      </c>
    </row>
    <row r="11" spans="1:7" ht="12.75" customHeight="1" thickBot="1" x14ac:dyDescent="0.4">
      <c r="A11" s="115"/>
      <c r="B11" s="62"/>
      <c r="C11" s="63"/>
      <c r="D11" s="28"/>
      <c r="E11" s="24"/>
      <c r="F11" s="32"/>
    </row>
    <row r="12" spans="1:7" ht="20.100000000000001" customHeight="1" x14ac:dyDescent="0.35">
      <c r="A12" s="116"/>
      <c r="B12" s="117"/>
      <c r="C12" s="64"/>
      <c r="D12" s="64"/>
      <c r="E12" s="153" t="s">
        <v>7</v>
      </c>
      <c r="F12" s="15" t="s">
        <v>8</v>
      </c>
    </row>
    <row r="13" spans="1:7" ht="12.75" customHeight="1" x14ac:dyDescent="0.2">
      <c r="A13" s="197" t="s">
        <v>22</v>
      </c>
      <c r="B13" s="123"/>
      <c r="C13" s="64"/>
      <c r="D13" s="64"/>
      <c r="E13" s="204"/>
      <c r="F13" s="205"/>
    </row>
    <row r="14" spans="1:7" ht="12.75" customHeight="1" x14ac:dyDescent="0.2">
      <c r="A14" s="116"/>
      <c r="B14" s="117"/>
      <c r="C14" s="64"/>
      <c r="D14" s="64"/>
      <c r="E14" s="11"/>
      <c r="F14" s="118"/>
    </row>
    <row r="15" spans="1:7" ht="12.75" customHeight="1" x14ac:dyDescent="0.2">
      <c r="A15" s="119" t="s">
        <v>24</v>
      </c>
      <c r="B15" s="241" t="s">
        <v>133</v>
      </c>
      <c r="C15" s="241"/>
      <c r="D15" s="241"/>
      <c r="E15" s="241"/>
      <c r="F15" s="241"/>
    </row>
    <row r="16" spans="1:7" ht="12.75" customHeight="1" x14ac:dyDescent="0.2">
      <c r="A16" s="119"/>
      <c r="B16" s="121"/>
      <c r="C16" s="64"/>
      <c r="D16" s="64"/>
      <c r="E16" s="11"/>
      <c r="F16" s="118"/>
    </row>
    <row r="17" spans="1:6" ht="30" customHeight="1" x14ac:dyDescent="0.2">
      <c r="A17" s="119" t="s">
        <v>25</v>
      </c>
      <c r="B17" s="242" t="s">
        <v>134</v>
      </c>
      <c r="C17" s="242"/>
      <c r="D17" s="242"/>
      <c r="E17" s="242"/>
      <c r="F17" s="242"/>
    </row>
    <row r="18" spans="1:6" ht="12.75" customHeight="1" x14ac:dyDescent="0.2">
      <c r="A18" s="119"/>
      <c r="B18" s="121"/>
      <c r="C18" s="64"/>
      <c r="D18" s="64"/>
      <c r="E18" s="11"/>
      <c r="F18" s="118"/>
    </row>
    <row r="19" spans="1:6" ht="12.75" customHeight="1" x14ac:dyDescent="0.2">
      <c r="A19" s="119" t="s">
        <v>26</v>
      </c>
      <c r="B19" s="241" t="s">
        <v>135</v>
      </c>
      <c r="C19" s="241"/>
      <c r="D19" s="241"/>
      <c r="E19" s="241"/>
      <c r="F19" s="241"/>
    </row>
    <row r="20" spans="1:6" ht="12.75" customHeight="1" x14ac:dyDescent="0.2">
      <c r="A20" s="119"/>
      <c r="B20" s="198"/>
      <c r="C20" s="198"/>
      <c r="D20" s="198"/>
      <c r="E20" s="198"/>
      <c r="F20" s="198"/>
    </row>
    <row r="21" spans="1:6" ht="60" customHeight="1" x14ac:dyDescent="0.2">
      <c r="A21" s="119" t="s">
        <v>27</v>
      </c>
      <c r="B21" s="241" t="s">
        <v>136</v>
      </c>
      <c r="C21" s="241"/>
      <c r="D21" s="241"/>
      <c r="E21" s="241"/>
      <c r="F21" s="241"/>
    </row>
    <row r="22" spans="1:6" ht="12.75" customHeight="1" x14ac:dyDescent="0.2">
      <c r="A22" s="119"/>
      <c r="B22" s="121"/>
      <c r="C22" s="64"/>
      <c r="D22" s="64"/>
      <c r="E22" s="11"/>
      <c r="F22" s="118"/>
    </row>
    <row r="23" spans="1:6" ht="90" customHeight="1" x14ac:dyDescent="0.2">
      <c r="A23" s="119" t="s">
        <v>43</v>
      </c>
      <c r="B23" s="241" t="s">
        <v>137</v>
      </c>
      <c r="C23" s="241"/>
      <c r="D23" s="241"/>
      <c r="E23" s="241"/>
      <c r="F23" s="241"/>
    </row>
    <row r="24" spans="1:6" ht="12.75" customHeight="1" x14ac:dyDescent="0.2">
      <c r="A24" s="119"/>
      <c r="B24" s="120"/>
      <c r="C24" s="120"/>
      <c r="D24" s="120"/>
      <c r="E24" s="120"/>
      <c r="F24" s="120"/>
    </row>
    <row r="25" spans="1:6" ht="12.75" customHeight="1" x14ac:dyDescent="0.2">
      <c r="E25" s="29" t="s">
        <v>3</v>
      </c>
      <c r="F25" s="1"/>
    </row>
    <row r="26" spans="1:6" ht="12.75" customHeight="1" x14ac:dyDescent="0.2">
      <c r="E26" s="29" t="s">
        <v>4</v>
      </c>
      <c r="F26" s="2"/>
    </row>
  </sheetData>
  <mergeCells count="9">
    <mergeCell ref="B19:F19"/>
    <mergeCell ref="B21:F21"/>
    <mergeCell ref="B23:F23"/>
    <mergeCell ref="B1:F1"/>
    <mergeCell ref="B3:F3"/>
    <mergeCell ref="B4:G4"/>
    <mergeCell ref="B5:F5"/>
    <mergeCell ref="B15:F15"/>
    <mergeCell ref="B17:F17"/>
  </mergeCells>
  <printOptions horizontalCentered="1"/>
  <pageMargins left="0.5" right="0.5" top="0.52" bottom="0.25" header="0.5" footer="0.35"/>
  <pageSetup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G29"/>
  <sheetViews>
    <sheetView view="pageBreakPreview" zoomScaleNormal="100" zoomScaleSheetLayoutView="100" workbookViewId="0">
      <selection activeCell="B11" sqref="B11"/>
    </sheetView>
  </sheetViews>
  <sheetFormatPr defaultRowHeight="12.75" x14ac:dyDescent="0.2"/>
  <cols>
    <col min="1" max="1" width="5.7109375" customWidth="1"/>
    <col min="2" max="2" width="33.7109375" customWidth="1"/>
    <col min="3" max="3" width="18.28515625" bestFit="1" customWidth="1"/>
    <col min="4" max="4" width="15.7109375" customWidth="1"/>
    <col min="5" max="5" width="15.7109375" hidden="1" customWidth="1"/>
    <col min="6" max="6" width="16.7109375" style="3" customWidth="1"/>
    <col min="7" max="7" width="16.7109375" customWidth="1"/>
  </cols>
  <sheetData>
    <row r="1" spans="1:7" x14ac:dyDescent="0.2">
      <c r="F1"/>
      <c r="G1" s="16" t="e">
        <f>#REF!</f>
        <v>#REF!</v>
      </c>
    </row>
    <row r="2" spans="1:7" x14ac:dyDescent="0.2">
      <c r="F2" s="17" t="s">
        <v>9</v>
      </c>
      <c r="G2" s="5" t="e">
        <f>#REF!</f>
        <v>#REF!</v>
      </c>
    </row>
    <row r="3" spans="1:7" ht="20.100000000000001" customHeight="1" x14ac:dyDescent="0.2">
      <c r="B3" s="240" t="s">
        <v>21</v>
      </c>
      <c r="C3" s="240"/>
      <c r="D3" s="240"/>
      <c r="E3" s="240"/>
      <c r="F3" s="240"/>
      <c r="G3" s="240"/>
    </row>
    <row r="4" spans="1:7" ht="20.100000000000001" customHeight="1" x14ac:dyDescent="0.25">
      <c r="B4" s="245" t="e">
        <f>#REF!</f>
        <v>#REF!</v>
      </c>
      <c r="C4" s="245"/>
      <c r="D4" s="245"/>
      <c r="E4" s="245"/>
      <c r="F4" s="245"/>
      <c r="G4" s="245"/>
    </row>
    <row r="5" spans="1:7" ht="20.100000000000001" customHeight="1" x14ac:dyDescent="0.25">
      <c r="B5" s="245" t="s">
        <v>35</v>
      </c>
      <c r="C5" s="245"/>
      <c r="D5" s="245"/>
      <c r="E5" s="245"/>
      <c r="F5" s="245"/>
      <c r="G5" s="245"/>
    </row>
    <row r="6" spans="1:7" ht="12.75" customHeight="1" x14ac:dyDescent="0.2"/>
    <row r="7" spans="1:7" ht="12.75" customHeight="1" thickBot="1" x14ac:dyDescent="0.25">
      <c r="A7" s="5" t="s">
        <v>23</v>
      </c>
      <c r="C7" s="6"/>
      <c r="D7" s="6"/>
    </row>
    <row r="8" spans="1:7" ht="26.25" customHeight="1" thickBot="1" x14ac:dyDescent="0.25">
      <c r="A8" s="52" t="s">
        <v>10</v>
      </c>
      <c r="B8" s="35" t="s">
        <v>11</v>
      </c>
      <c r="C8" s="36" t="s">
        <v>2</v>
      </c>
      <c r="D8" s="13" t="s">
        <v>28</v>
      </c>
      <c r="E8" s="13" t="s">
        <v>19</v>
      </c>
      <c r="F8" s="37" t="s">
        <v>12</v>
      </c>
      <c r="G8" s="38" t="s">
        <v>13</v>
      </c>
    </row>
    <row r="9" spans="1:7" ht="9.9499999999999993" customHeight="1" x14ac:dyDescent="0.2">
      <c r="A9" s="48"/>
      <c r="B9" s="40"/>
      <c r="C9" s="41"/>
      <c r="D9" s="42"/>
      <c r="E9" s="42"/>
      <c r="F9" s="43"/>
      <c r="G9" s="44"/>
    </row>
    <row r="10" spans="1:7" ht="19.5" customHeight="1" x14ac:dyDescent="0.35">
      <c r="A10" s="57">
        <v>1</v>
      </c>
      <c r="B10" s="58" t="s">
        <v>29</v>
      </c>
      <c r="C10" s="59" t="s">
        <v>0</v>
      </c>
      <c r="D10" s="56"/>
      <c r="E10" s="47"/>
      <c r="F10" s="15" t="s">
        <v>8</v>
      </c>
      <c r="G10" s="31" t="s">
        <v>8</v>
      </c>
    </row>
    <row r="11" spans="1:7" ht="19.5" customHeight="1" x14ac:dyDescent="0.35">
      <c r="A11" s="57">
        <v>2</v>
      </c>
      <c r="B11" s="58" t="s">
        <v>30</v>
      </c>
      <c r="C11" s="59" t="s">
        <v>1</v>
      </c>
      <c r="D11" s="55"/>
      <c r="E11" s="47"/>
      <c r="F11" s="15" t="s">
        <v>8</v>
      </c>
      <c r="G11" s="31" t="s">
        <v>8</v>
      </c>
    </row>
    <row r="12" spans="1:7" ht="19.5" customHeight="1" x14ac:dyDescent="0.35">
      <c r="A12" s="57">
        <v>3</v>
      </c>
      <c r="B12" s="58" t="s">
        <v>33</v>
      </c>
      <c r="C12" s="59" t="s">
        <v>0</v>
      </c>
      <c r="D12" s="55"/>
      <c r="E12" s="47"/>
      <c r="F12" s="15" t="s">
        <v>8</v>
      </c>
      <c r="G12" s="31" t="s">
        <v>8</v>
      </c>
    </row>
    <row r="13" spans="1:7" ht="19.5" customHeight="1" x14ac:dyDescent="0.35">
      <c r="A13" s="57">
        <v>4</v>
      </c>
      <c r="B13" s="58" t="s">
        <v>18</v>
      </c>
      <c r="C13" s="59" t="s">
        <v>1</v>
      </c>
      <c r="D13" s="55"/>
      <c r="E13" s="47"/>
      <c r="F13" s="15" t="s">
        <v>8</v>
      </c>
      <c r="G13" s="31" t="s">
        <v>8</v>
      </c>
    </row>
    <row r="14" spans="1:7" ht="19.5" customHeight="1" x14ac:dyDescent="0.35">
      <c r="A14" s="57">
        <v>5</v>
      </c>
      <c r="B14" s="58" t="s">
        <v>34</v>
      </c>
      <c r="C14" s="59" t="s">
        <v>0</v>
      </c>
      <c r="D14" s="55"/>
      <c r="E14" s="47"/>
      <c r="F14" s="15" t="s">
        <v>8</v>
      </c>
      <c r="G14" s="31" t="s">
        <v>8</v>
      </c>
    </row>
    <row r="15" spans="1:7" ht="9.9499999999999993" customHeight="1" thickBot="1" x14ac:dyDescent="0.4">
      <c r="A15" s="39"/>
      <c r="B15" s="45"/>
      <c r="C15" s="46"/>
      <c r="D15" s="46"/>
      <c r="E15" s="46"/>
      <c r="F15" s="24"/>
      <c r="G15" s="32"/>
    </row>
    <row r="16" spans="1:7" ht="20.25" customHeight="1" x14ac:dyDescent="0.35">
      <c r="A16" s="7"/>
      <c r="B16" s="10"/>
      <c r="C16" s="10"/>
      <c r="D16" s="10"/>
      <c r="E16" s="25"/>
      <c r="F16" s="30" t="s">
        <v>7</v>
      </c>
      <c r="G16" s="15" t="s">
        <v>8</v>
      </c>
    </row>
    <row r="17" spans="1:7" ht="12.95" customHeight="1" x14ac:dyDescent="0.35">
      <c r="A17" s="27" t="s">
        <v>22</v>
      </c>
      <c r="B17" s="27"/>
      <c r="C17" s="27"/>
      <c r="D17" s="27"/>
      <c r="E17" s="27"/>
      <c r="F17" s="30"/>
      <c r="G17" s="15"/>
    </row>
    <row r="18" spans="1:7" ht="12.95" customHeight="1" x14ac:dyDescent="0.35">
      <c r="A18" s="7"/>
      <c r="B18" s="26"/>
      <c r="C18" s="7"/>
      <c r="D18" s="7"/>
      <c r="E18" s="25"/>
      <c r="F18" s="15"/>
      <c r="G18" s="15"/>
    </row>
    <row r="19" spans="1:7" x14ac:dyDescent="0.2">
      <c r="A19" s="54" t="s">
        <v>24</v>
      </c>
      <c r="B19" s="239" t="s">
        <v>31</v>
      </c>
      <c r="C19" s="239"/>
      <c r="D19" s="239"/>
      <c r="E19" s="239"/>
      <c r="F19" s="239"/>
      <c r="G19" s="239"/>
    </row>
    <row r="20" spans="1:7" ht="12.95" customHeight="1" x14ac:dyDescent="0.35">
      <c r="A20" s="7"/>
      <c r="B20" s="26"/>
      <c r="C20" s="7"/>
      <c r="D20" s="7"/>
      <c r="E20" s="25"/>
      <c r="F20" s="15"/>
      <c r="G20" s="15"/>
    </row>
    <row r="21" spans="1:7" x14ac:dyDescent="0.2">
      <c r="A21" s="54" t="s">
        <v>25</v>
      </c>
      <c r="B21" s="239" t="s">
        <v>32</v>
      </c>
      <c r="C21" s="239"/>
      <c r="D21" s="239"/>
      <c r="E21" s="239"/>
      <c r="F21" s="239"/>
      <c r="G21" s="239"/>
    </row>
    <row r="22" spans="1:7" ht="12.95" customHeight="1" x14ac:dyDescent="0.35">
      <c r="A22" s="7"/>
      <c r="B22" s="26"/>
      <c r="C22" s="7"/>
      <c r="D22" s="7"/>
      <c r="E22" s="25"/>
      <c r="F22" s="15"/>
      <c r="G22" s="15"/>
    </row>
    <row r="23" spans="1:7" ht="54" customHeight="1" x14ac:dyDescent="0.2">
      <c r="A23" s="54" t="s">
        <v>26</v>
      </c>
      <c r="B23" s="239" t="s">
        <v>20</v>
      </c>
      <c r="C23" s="239"/>
      <c r="D23" s="239"/>
      <c r="E23" s="239"/>
      <c r="F23" s="239"/>
      <c r="G23" s="239"/>
    </row>
    <row r="24" spans="1:7" ht="12.75" customHeight="1" x14ac:dyDescent="0.2"/>
    <row r="25" spans="1:7" ht="80.25" customHeight="1" x14ac:dyDescent="0.2">
      <c r="A25" s="54" t="s">
        <v>27</v>
      </c>
      <c r="B25" s="239" t="s">
        <v>15</v>
      </c>
      <c r="C25" s="239"/>
      <c r="D25" s="239"/>
      <c r="E25" s="239"/>
      <c r="F25" s="239"/>
      <c r="G25" s="239"/>
    </row>
    <row r="27" spans="1:7" x14ac:dyDescent="0.2">
      <c r="F27" s="29" t="s">
        <v>3</v>
      </c>
      <c r="G27" s="1"/>
    </row>
    <row r="28" spans="1:7" x14ac:dyDescent="0.2">
      <c r="F28" s="29" t="s">
        <v>4</v>
      </c>
      <c r="G28" s="2"/>
    </row>
    <row r="29" spans="1:7" x14ac:dyDescent="0.2">
      <c r="F29"/>
    </row>
  </sheetData>
  <mergeCells count="7">
    <mergeCell ref="B3:G3"/>
    <mergeCell ref="B4:G4"/>
    <mergeCell ref="B5:G5"/>
    <mergeCell ref="B23:G23"/>
    <mergeCell ref="B25:G25"/>
    <mergeCell ref="B19:G19"/>
    <mergeCell ref="B21:G21"/>
  </mergeCells>
  <printOptions horizontalCentered="1"/>
  <pageMargins left="0.5" right="0.5" top="0.52" bottom="0.25" header="0.5" footer="0.35"/>
  <pageSetup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G32"/>
  <sheetViews>
    <sheetView view="pageBreakPreview" zoomScale="90" zoomScaleNormal="100" zoomScaleSheetLayoutView="90" workbookViewId="0">
      <selection activeCell="D10" sqref="D10:D20"/>
    </sheetView>
  </sheetViews>
  <sheetFormatPr defaultRowHeight="12.75" x14ac:dyDescent="0.2"/>
  <cols>
    <col min="1" max="1" width="5.7109375" customWidth="1"/>
    <col min="2" max="2" width="39.7109375" customWidth="1"/>
    <col min="3" max="4" width="15.7109375" customWidth="1"/>
    <col min="5" max="5" width="15.7109375" hidden="1" customWidth="1"/>
    <col min="6" max="6" width="15.7109375" style="3" customWidth="1"/>
    <col min="7" max="7" width="15.7109375" customWidth="1"/>
  </cols>
  <sheetData>
    <row r="1" spans="1:7" ht="18" x14ac:dyDescent="0.2">
      <c r="B1" s="240" t="str">
        <f>'BID SUMMARY'!B4</f>
        <v>GATEHOUSE SUBDIVISION UNIT 3</v>
      </c>
      <c r="C1" s="240"/>
      <c r="D1" s="240"/>
      <c r="E1" s="240"/>
      <c r="F1" s="240"/>
      <c r="G1" s="240"/>
    </row>
    <row r="2" spans="1:7" x14ac:dyDescent="0.2">
      <c r="B2" s="67"/>
      <c r="C2" s="68"/>
      <c r="D2" s="68"/>
      <c r="E2" s="68"/>
      <c r="F2" s="66" t="s">
        <v>9</v>
      </c>
      <c r="G2" s="68" t="str">
        <f>'BID SUMMARY'!E2</f>
        <v>314-52-03</v>
      </c>
    </row>
    <row r="3" spans="1:7" ht="20.100000000000001" customHeight="1" x14ac:dyDescent="0.2">
      <c r="B3" s="240" t="s">
        <v>96</v>
      </c>
      <c r="C3" s="240"/>
      <c r="D3" s="240"/>
      <c r="E3" s="240"/>
      <c r="F3" s="240"/>
      <c r="G3" s="240"/>
    </row>
    <row r="4" spans="1:7" ht="20.100000000000001" customHeight="1" x14ac:dyDescent="0.2">
      <c r="B4" s="240"/>
      <c r="C4" s="240"/>
      <c r="D4" s="240"/>
      <c r="E4" s="240"/>
      <c r="F4" s="240"/>
      <c r="G4" s="240"/>
    </row>
    <row r="5" spans="1:7" ht="20.100000000000001" customHeight="1" x14ac:dyDescent="0.2">
      <c r="B5" s="240" t="s">
        <v>97</v>
      </c>
      <c r="C5" s="240"/>
      <c r="D5" s="240"/>
      <c r="E5" s="240"/>
      <c r="F5" s="240"/>
      <c r="G5" s="240"/>
    </row>
    <row r="6" spans="1:7" ht="20.100000000000001" customHeight="1" x14ac:dyDescent="0.2">
      <c r="B6" s="189"/>
      <c r="C6" s="189"/>
      <c r="D6" s="189"/>
      <c r="E6" s="189"/>
      <c r="F6" s="189"/>
      <c r="G6" s="189"/>
    </row>
    <row r="7" spans="1:7" ht="15" customHeight="1" thickBot="1" x14ac:dyDescent="0.25">
      <c r="B7" s="200" t="s">
        <v>98</v>
      </c>
      <c r="C7" s="53"/>
      <c r="D7" s="53"/>
      <c r="E7" s="53"/>
      <c r="F7" s="4"/>
    </row>
    <row r="8" spans="1:7" ht="26.25" customHeight="1" thickBot="1" x14ac:dyDescent="0.25">
      <c r="A8" s="50" t="s">
        <v>10</v>
      </c>
      <c r="B8" s="20" t="s">
        <v>11</v>
      </c>
      <c r="C8" s="12" t="s">
        <v>2</v>
      </c>
      <c r="D8" s="13" t="s">
        <v>28</v>
      </c>
      <c r="E8" s="13" t="s">
        <v>19</v>
      </c>
      <c r="F8" s="14" t="s">
        <v>12</v>
      </c>
      <c r="G8" s="33" t="s">
        <v>13</v>
      </c>
    </row>
    <row r="9" spans="1:7" ht="12.75" customHeight="1" x14ac:dyDescent="0.2">
      <c r="A9" s="51"/>
      <c r="B9" s="214"/>
      <c r="C9" s="21"/>
      <c r="D9" s="22"/>
      <c r="E9" s="22"/>
      <c r="F9" s="215"/>
      <c r="G9" s="34"/>
    </row>
    <row r="10" spans="1:7" ht="20.100000000000001" customHeight="1" x14ac:dyDescent="0.35">
      <c r="A10" s="60">
        <v>1</v>
      </c>
      <c r="B10" s="216" t="s">
        <v>140</v>
      </c>
      <c r="C10" s="113" t="s">
        <v>99</v>
      </c>
      <c r="D10" s="217">
        <v>4.24</v>
      </c>
      <c r="E10" s="218"/>
      <c r="F10" s="15" t="s">
        <v>8</v>
      </c>
      <c r="G10" s="31" t="s">
        <v>8</v>
      </c>
    </row>
    <row r="11" spans="1:7" ht="20.100000000000001" customHeight="1" x14ac:dyDescent="0.35">
      <c r="A11" s="60">
        <v>2</v>
      </c>
      <c r="B11" s="216" t="s">
        <v>141</v>
      </c>
      <c r="C11" s="113" t="s">
        <v>99</v>
      </c>
      <c r="D11" s="217">
        <v>8.19</v>
      </c>
      <c r="E11" s="218"/>
      <c r="F11" s="15" t="s">
        <v>8</v>
      </c>
      <c r="G11" s="31" t="s">
        <v>8</v>
      </c>
    </row>
    <row r="12" spans="1:7" ht="20.100000000000001" customHeight="1" x14ac:dyDescent="0.35">
      <c r="A12" s="60">
        <v>3</v>
      </c>
      <c r="B12" s="216" t="s">
        <v>142</v>
      </c>
      <c r="C12" s="113" t="s">
        <v>99</v>
      </c>
      <c r="D12" s="217">
        <v>13.36</v>
      </c>
      <c r="E12" s="218"/>
      <c r="F12" s="15" t="s">
        <v>8</v>
      </c>
      <c r="G12" s="31" t="s">
        <v>8</v>
      </c>
    </row>
    <row r="13" spans="1:7" ht="20.100000000000001" customHeight="1" x14ac:dyDescent="0.35">
      <c r="A13" s="60">
        <v>4</v>
      </c>
      <c r="B13" s="219" t="s">
        <v>17</v>
      </c>
      <c r="C13" s="220" t="s">
        <v>6</v>
      </c>
      <c r="D13" s="221">
        <v>1</v>
      </c>
      <c r="E13" s="218"/>
      <c r="F13" s="15" t="s">
        <v>8</v>
      </c>
      <c r="G13" s="31" t="s">
        <v>8</v>
      </c>
    </row>
    <row r="14" spans="1:7" ht="20.100000000000001" customHeight="1" x14ac:dyDescent="0.35">
      <c r="A14" s="60">
        <v>5</v>
      </c>
      <c r="B14" s="9" t="s">
        <v>16</v>
      </c>
      <c r="C14" s="10" t="s">
        <v>6</v>
      </c>
      <c r="D14" s="25">
        <v>1</v>
      </c>
      <c r="E14" s="61"/>
      <c r="F14" s="15" t="s">
        <v>8</v>
      </c>
      <c r="G14" s="31" t="s">
        <v>8</v>
      </c>
    </row>
    <row r="15" spans="1:7" ht="20.100000000000001" customHeight="1" x14ac:dyDescent="0.35">
      <c r="A15" s="60">
        <v>6</v>
      </c>
      <c r="B15" s="64" t="s">
        <v>100</v>
      </c>
      <c r="C15" s="10" t="s">
        <v>5</v>
      </c>
      <c r="D15" s="25">
        <v>1621</v>
      </c>
      <c r="E15" s="61"/>
      <c r="F15" s="15" t="s">
        <v>8</v>
      </c>
      <c r="G15" s="31" t="s">
        <v>8</v>
      </c>
    </row>
    <row r="16" spans="1:7" ht="20.100000000000001" customHeight="1" x14ac:dyDescent="0.35">
      <c r="A16" s="60">
        <v>7</v>
      </c>
      <c r="B16" s="64" t="s">
        <v>67</v>
      </c>
      <c r="C16" s="65" t="s">
        <v>5</v>
      </c>
      <c r="D16" s="25">
        <v>3226</v>
      </c>
      <c r="E16" s="61"/>
      <c r="F16" s="15" t="s">
        <v>8</v>
      </c>
      <c r="G16" s="31" t="s">
        <v>8</v>
      </c>
    </row>
    <row r="17" spans="1:7" ht="20.100000000000001" customHeight="1" x14ac:dyDescent="0.35">
      <c r="A17" s="60">
        <v>8</v>
      </c>
      <c r="B17" s="64" t="s">
        <v>161</v>
      </c>
      <c r="C17" s="65" t="s">
        <v>5</v>
      </c>
      <c r="D17" s="25">
        <v>516</v>
      </c>
      <c r="E17" s="61"/>
      <c r="F17" s="15" t="s">
        <v>8</v>
      </c>
      <c r="G17" s="31" t="s">
        <v>8</v>
      </c>
    </row>
    <row r="18" spans="1:7" ht="20.100000000000001" customHeight="1" x14ac:dyDescent="0.35">
      <c r="A18" s="60">
        <v>9</v>
      </c>
      <c r="B18" s="64" t="s">
        <v>162</v>
      </c>
      <c r="C18" s="65" t="s">
        <v>5</v>
      </c>
      <c r="D18" s="25">
        <v>35</v>
      </c>
      <c r="E18" s="61"/>
      <c r="F18" s="15" t="s">
        <v>8</v>
      </c>
      <c r="G18" s="31" t="s">
        <v>8</v>
      </c>
    </row>
    <row r="19" spans="1:7" ht="20.100000000000001" customHeight="1" x14ac:dyDescent="0.35">
      <c r="A19" s="60">
        <v>10</v>
      </c>
      <c r="B19" s="64" t="s">
        <v>37</v>
      </c>
      <c r="C19" s="65" t="s">
        <v>5</v>
      </c>
      <c r="D19" s="25">
        <v>137</v>
      </c>
      <c r="E19" s="61"/>
      <c r="F19" s="15" t="s">
        <v>8</v>
      </c>
      <c r="G19" s="31" t="s">
        <v>8</v>
      </c>
    </row>
    <row r="20" spans="1:7" ht="20.100000000000001" customHeight="1" x14ac:dyDescent="0.35">
      <c r="A20" s="60">
        <v>11</v>
      </c>
      <c r="B20" s="64" t="s">
        <v>36</v>
      </c>
      <c r="C20" s="65" t="s">
        <v>5</v>
      </c>
      <c r="D20" s="10">
        <v>38</v>
      </c>
      <c r="E20" s="11"/>
      <c r="F20" s="15" t="s">
        <v>8</v>
      </c>
      <c r="G20" s="31" t="s">
        <v>8</v>
      </c>
    </row>
    <row r="21" spans="1:7" ht="12.75" customHeight="1" thickBot="1" x14ac:dyDescent="0.4">
      <c r="A21" s="39"/>
      <c r="B21" s="62"/>
      <c r="C21" s="63"/>
      <c r="D21" s="207"/>
      <c r="E21" s="28"/>
      <c r="F21" s="24"/>
      <c r="G21" s="32"/>
    </row>
    <row r="22" spans="1:7" ht="12.75" customHeight="1" x14ac:dyDescent="0.35">
      <c r="A22" s="7"/>
      <c r="B22" s="18"/>
      <c r="C22" s="9"/>
      <c r="D22" s="9"/>
      <c r="E22" s="10"/>
      <c r="F22" s="212" t="s">
        <v>7</v>
      </c>
      <c r="G22" s="49" t="s">
        <v>8</v>
      </c>
    </row>
    <row r="23" spans="1:7" ht="12.75" customHeight="1" x14ac:dyDescent="0.2">
      <c r="A23" s="27" t="s">
        <v>22</v>
      </c>
      <c r="B23" s="18"/>
      <c r="C23" s="9"/>
      <c r="D23" s="9"/>
      <c r="E23" s="10"/>
      <c r="F23" s="11"/>
      <c r="G23" s="19"/>
    </row>
    <row r="24" spans="1:7" ht="12.75" customHeight="1" x14ac:dyDescent="0.2">
      <c r="A24" s="7"/>
      <c r="B24" s="18"/>
      <c r="C24" s="9"/>
      <c r="D24" s="9"/>
      <c r="E24" s="10"/>
      <c r="F24" s="11"/>
      <c r="G24" s="19"/>
    </row>
    <row r="25" spans="1:7" ht="54.75" customHeight="1" x14ac:dyDescent="0.2">
      <c r="A25" s="54" t="s">
        <v>24</v>
      </c>
      <c r="B25" s="239" t="s">
        <v>14</v>
      </c>
      <c r="C25" s="239"/>
      <c r="D25" s="239"/>
      <c r="E25" s="239"/>
      <c r="F25" s="239"/>
      <c r="G25" s="239"/>
    </row>
    <row r="26" spans="1:7" ht="12.75" customHeight="1" x14ac:dyDescent="0.2">
      <c r="A26" s="54"/>
      <c r="B26" s="8"/>
      <c r="C26" s="9"/>
      <c r="D26" s="9"/>
      <c r="E26" s="10"/>
      <c r="F26" s="11"/>
      <c r="G26" s="19"/>
    </row>
    <row r="27" spans="1:7" ht="90" customHeight="1" x14ac:dyDescent="0.2">
      <c r="A27" s="54" t="s">
        <v>25</v>
      </c>
      <c r="B27" s="239" t="s">
        <v>15</v>
      </c>
      <c r="C27" s="239"/>
      <c r="D27" s="239"/>
      <c r="E27" s="239"/>
      <c r="F27" s="239"/>
      <c r="G27" s="239"/>
    </row>
    <row r="28" spans="1:7" ht="12.75" customHeight="1" x14ac:dyDescent="0.2"/>
    <row r="29" spans="1:7" ht="409.5" customHeight="1" x14ac:dyDescent="0.2">
      <c r="A29" s="154" t="s">
        <v>26</v>
      </c>
      <c r="B29" s="235" t="s">
        <v>143</v>
      </c>
      <c r="C29" s="235"/>
      <c r="D29" s="235"/>
      <c r="E29" s="235"/>
      <c r="F29" s="235"/>
      <c r="G29" s="235"/>
    </row>
    <row r="30" spans="1:7" ht="12.75" customHeight="1" x14ac:dyDescent="0.2"/>
    <row r="31" spans="1:7" ht="12.75" customHeight="1" x14ac:dyDescent="0.2">
      <c r="F31" s="23" t="s">
        <v>3</v>
      </c>
      <c r="G31" s="1"/>
    </row>
    <row r="32" spans="1:7" ht="12.75" customHeight="1" x14ac:dyDescent="0.2">
      <c r="F32" s="23" t="s">
        <v>4</v>
      </c>
      <c r="G32" s="2"/>
    </row>
  </sheetData>
  <mergeCells count="7">
    <mergeCell ref="B29:G29"/>
    <mergeCell ref="B27:G27"/>
    <mergeCell ref="B1:G1"/>
    <mergeCell ref="B3:G3"/>
    <mergeCell ref="B4:G4"/>
    <mergeCell ref="B5:G5"/>
    <mergeCell ref="B25:G25"/>
  </mergeCells>
  <printOptions horizontalCentered="1"/>
  <pageMargins left="0.5" right="0.5" top="0.52" bottom="0.25" header="0.5" footer="0.35"/>
  <pageSetup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4A33-E66F-42D5-AB4F-A2E5A1CA176F}">
  <sheetPr>
    <tabColor rgb="FF00B050"/>
    <pageSetUpPr fitToPage="1"/>
  </sheetPr>
  <dimension ref="A1:G30"/>
  <sheetViews>
    <sheetView view="pageBreakPreview" zoomScale="90" zoomScaleNormal="100" zoomScaleSheetLayoutView="90" workbookViewId="0">
      <selection activeCell="D10" sqref="D10:D12"/>
    </sheetView>
  </sheetViews>
  <sheetFormatPr defaultRowHeight="12.75" x14ac:dyDescent="0.2"/>
  <cols>
    <col min="1" max="1" width="5.7109375" customWidth="1"/>
    <col min="2" max="2" width="33.7109375" customWidth="1"/>
    <col min="3" max="4" width="16.7109375" customWidth="1"/>
    <col min="5" max="5" width="20.42578125" style="3" customWidth="1"/>
    <col min="6" max="6" width="16.5703125" customWidth="1"/>
    <col min="257" max="257" width="5.7109375" customWidth="1"/>
    <col min="258" max="258" width="33.7109375" customWidth="1"/>
    <col min="259" max="262" width="16.7109375" customWidth="1"/>
    <col min="513" max="513" width="5.7109375" customWidth="1"/>
    <col min="514" max="514" width="33.7109375" customWidth="1"/>
    <col min="515" max="518" width="16.7109375" customWidth="1"/>
    <col min="769" max="769" width="5.7109375" customWidth="1"/>
    <col min="770" max="770" width="33.7109375" customWidth="1"/>
    <col min="771" max="774" width="16.7109375" customWidth="1"/>
    <col min="1025" max="1025" width="5.7109375" customWidth="1"/>
    <col min="1026" max="1026" width="33.7109375" customWidth="1"/>
    <col min="1027" max="1030" width="16.7109375" customWidth="1"/>
    <col min="1281" max="1281" width="5.7109375" customWidth="1"/>
    <col min="1282" max="1282" width="33.7109375" customWidth="1"/>
    <col min="1283" max="1286" width="16.7109375" customWidth="1"/>
    <col min="1537" max="1537" width="5.7109375" customWidth="1"/>
    <col min="1538" max="1538" width="33.7109375" customWidth="1"/>
    <col min="1539" max="1542" width="16.7109375" customWidth="1"/>
    <col min="1793" max="1793" width="5.7109375" customWidth="1"/>
    <col min="1794" max="1794" width="33.7109375" customWidth="1"/>
    <col min="1795" max="1798" width="16.7109375" customWidth="1"/>
    <col min="2049" max="2049" width="5.7109375" customWidth="1"/>
    <col min="2050" max="2050" width="33.7109375" customWidth="1"/>
    <col min="2051" max="2054" width="16.7109375" customWidth="1"/>
    <col min="2305" max="2305" width="5.7109375" customWidth="1"/>
    <col min="2306" max="2306" width="33.7109375" customWidth="1"/>
    <col min="2307" max="2310" width="16.7109375" customWidth="1"/>
    <col min="2561" max="2561" width="5.7109375" customWidth="1"/>
    <col min="2562" max="2562" width="33.7109375" customWidth="1"/>
    <col min="2563" max="2566" width="16.7109375" customWidth="1"/>
    <col min="2817" max="2817" width="5.7109375" customWidth="1"/>
    <col min="2818" max="2818" width="33.7109375" customWidth="1"/>
    <col min="2819" max="2822" width="16.7109375" customWidth="1"/>
    <col min="3073" max="3073" width="5.7109375" customWidth="1"/>
    <col min="3074" max="3074" width="33.7109375" customWidth="1"/>
    <col min="3075" max="3078" width="16.7109375" customWidth="1"/>
    <col min="3329" max="3329" width="5.7109375" customWidth="1"/>
    <col min="3330" max="3330" width="33.7109375" customWidth="1"/>
    <col min="3331" max="3334" width="16.7109375" customWidth="1"/>
    <col min="3585" max="3585" width="5.7109375" customWidth="1"/>
    <col min="3586" max="3586" width="33.7109375" customWidth="1"/>
    <col min="3587" max="3590" width="16.7109375" customWidth="1"/>
    <col min="3841" max="3841" width="5.7109375" customWidth="1"/>
    <col min="3842" max="3842" width="33.7109375" customWidth="1"/>
    <col min="3843" max="3846" width="16.7109375" customWidth="1"/>
    <col min="4097" max="4097" width="5.7109375" customWidth="1"/>
    <col min="4098" max="4098" width="33.7109375" customWidth="1"/>
    <col min="4099" max="4102" width="16.7109375" customWidth="1"/>
    <col min="4353" max="4353" width="5.7109375" customWidth="1"/>
    <col min="4354" max="4354" width="33.7109375" customWidth="1"/>
    <col min="4355" max="4358" width="16.7109375" customWidth="1"/>
    <col min="4609" max="4609" width="5.7109375" customWidth="1"/>
    <col min="4610" max="4610" width="33.7109375" customWidth="1"/>
    <col min="4611" max="4614" width="16.7109375" customWidth="1"/>
    <col min="4865" max="4865" width="5.7109375" customWidth="1"/>
    <col min="4866" max="4866" width="33.7109375" customWidth="1"/>
    <col min="4867" max="4870" width="16.7109375" customWidth="1"/>
    <col min="5121" max="5121" width="5.7109375" customWidth="1"/>
    <col min="5122" max="5122" width="33.7109375" customWidth="1"/>
    <col min="5123" max="5126" width="16.7109375" customWidth="1"/>
    <col min="5377" max="5377" width="5.7109375" customWidth="1"/>
    <col min="5378" max="5378" width="33.7109375" customWidth="1"/>
    <col min="5379" max="5382" width="16.7109375" customWidth="1"/>
    <col min="5633" max="5633" width="5.7109375" customWidth="1"/>
    <col min="5634" max="5634" width="33.7109375" customWidth="1"/>
    <col min="5635" max="5638" width="16.7109375" customWidth="1"/>
    <col min="5889" max="5889" width="5.7109375" customWidth="1"/>
    <col min="5890" max="5890" width="33.7109375" customWidth="1"/>
    <col min="5891" max="5894" width="16.7109375" customWidth="1"/>
    <col min="6145" max="6145" width="5.7109375" customWidth="1"/>
    <col min="6146" max="6146" width="33.7109375" customWidth="1"/>
    <col min="6147" max="6150" width="16.7109375" customWidth="1"/>
    <col min="6401" max="6401" width="5.7109375" customWidth="1"/>
    <col min="6402" max="6402" width="33.7109375" customWidth="1"/>
    <col min="6403" max="6406" width="16.7109375" customWidth="1"/>
    <col min="6657" max="6657" width="5.7109375" customWidth="1"/>
    <col min="6658" max="6658" width="33.7109375" customWidth="1"/>
    <col min="6659" max="6662" width="16.7109375" customWidth="1"/>
    <col min="6913" max="6913" width="5.7109375" customWidth="1"/>
    <col min="6914" max="6914" width="33.7109375" customWidth="1"/>
    <col min="6915" max="6918" width="16.7109375" customWidth="1"/>
    <col min="7169" max="7169" width="5.7109375" customWidth="1"/>
    <col min="7170" max="7170" width="33.7109375" customWidth="1"/>
    <col min="7171" max="7174" width="16.7109375" customWidth="1"/>
    <col min="7425" max="7425" width="5.7109375" customWidth="1"/>
    <col min="7426" max="7426" width="33.7109375" customWidth="1"/>
    <col min="7427" max="7430" width="16.7109375" customWidth="1"/>
    <col min="7681" max="7681" width="5.7109375" customWidth="1"/>
    <col min="7682" max="7682" width="33.7109375" customWidth="1"/>
    <col min="7683" max="7686" width="16.7109375" customWidth="1"/>
    <col min="7937" max="7937" width="5.7109375" customWidth="1"/>
    <col min="7938" max="7938" width="33.7109375" customWidth="1"/>
    <col min="7939" max="7942" width="16.7109375" customWidth="1"/>
    <col min="8193" max="8193" width="5.7109375" customWidth="1"/>
    <col min="8194" max="8194" width="33.7109375" customWidth="1"/>
    <col min="8195" max="8198" width="16.7109375" customWidth="1"/>
    <col min="8449" max="8449" width="5.7109375" customWidth="1"/>
    <col min="8450" max="8450" width="33.7109375" customWidth="1"/>
    <col min="8451" max="8454" width="16.7109375" customWidth="1"/>
    <col min="8705" max="8705" width="5.7109375" customWidth="1"/>
    <col min="8706" max="8706" width="33.7109375" customWidth="1"/>
    <col min="8707" max="8710" width="16.7109375" customWidth="1"/>
    <col min="8961" max="8961" width="5.7109375" customWidth="1"/>
    <col min="8962" max="8962" width="33.7109375" customWidth="1"/>
    <col min="8963" max="8966" width="16.7109375" customWidth="1"/>
    <col min="9217" max="9217" width="5.7109375" customWidth="1"/>
    <col min="9218" max="9218" width="33.7109375" customWidth="1"/>
    <col min="9219" max="9222" width="16.7109375" customWidth="1"/>
    <col min="9473" max="9473" width="5.7109375" customWidth="1"/>
    <col min="9474" max="9474" width="33.7109375" customWidth="1"/>
    <col min="9475" max="9478" width="16.7109375" customWidth="1"/>
    <col min="9729" max="9729" width="5.7109375" customWidth="1"/>
    <col min="9730" max="9730" width="33.7109375" customWidth="1"/>
    <col min="9731" max="9734" width="16.7109375" customWidth="1"/>
    <col min="9985" max="9985" width="5.7109375" customWidth="1"/>
    <col min="9986" max="9986" width="33.7109375" customWidth="1"/>
    <col min="9987" max="9990" width="16.7109375" customWidth="1"/>
    <col min="10241" max="10241" width="5.7109375" customWidth="1"/>
    <col min="10242" max="10242" width="33.7109375" customWidth="1"/>
    <col min="10243" max="10246" width="16.7109375" customWidth="1"/>
    <col min="10497" max="10497" width="5.7109375" customWidth="1"/>
    <col min="10498" max="10498" width="33.7109375" customWidth="1"/>
    <col min="10499" max="10502" width="16.7109375" customWidth="1"/>
    <col min="10753" max="10753" width="5.7109375" customWidth="1"/>
    <col min="10754" max="10754" width="33.7109375" customWidth="1"/>
    <col min="10755" max="10758" width="16.7109375" customWidth="1"/>
    <col min="11009" max="11009" width="5.7109375" customWidth="1"/>
    <col min="11010" max="11010" width="33.7109375" customWidth="1"/>
    <col min="11011" max="11014" width="16.7109375" customWidth="1"/>
    <col min="11265" max="11265" width="5.7109375" customWidth="1"/>
    <col min="11266" max="11266" width="33.7109375" customWidth="1"/>
    <col min="11267" max="11270" width="16.7109375" customWidth="1"/>
    <col min="11521" max="11521" width="5.7109375" customWidth="1"/>
    <col min="11522" max="11522" width="33.7109375" customWidth="1"/>
    <col min="11523" max="11526" width="16.7109375" customWidth="1"/>
    <col min="11777" max="11777" width="5.7109375" customWidth="1"/>
    <col min="11778" max="11778" width="33.7109375" customWidth="1"/>
    <col min="11779" max="11782" width="16.7109375" customWidth="1"/>
    <col min="12033" max="12033" width="5.7109375" customWidth="1"/>
    <col min="12034" max="12034" width="33.7109375" customWidth="1"/>
    <col min="12035" max="12038" width="16.7109375" customWidth="1"/>
    <col min="12289" max="12289" width="5.7109375" customWidth="1"/>
    <col min="12290" max="12290" width="33.7109375" customWidth="1"/>
    <col min="12291" max="12294" width="16.7109375" customWidth="1"/>
    <col min="12545" max="12545" width="5.7109375" customWidth="1"/>
    <col min="12546" max="12546" width="33.7109375" customWidth="1"/>
    <col min="12547" max="12550" width="16.7109375" customWidth="1"/>
    <col min="12801" max="12801" width="5.7109375" customWidth="1"/>
    <col min="12802" max="12802" width="33.7109375" customWidth="1"/>
    <col min="12803" max="12806" width="16.7109375" customWidth="1"/>
    <col min="13057" max="13057" width="5.7109375" customWidth="1"/>
    <col min="13058" max="13058" width="33.7109375" customWidth="1"/>
    <col min="13059" max="13062" width="16.7109375" customWidth="1"/>
    <col min="13313" max="13313" width="5.7109375" customWidth="1"/>
    <col min="13314" max="13314" width="33.7109375" customWidth="1"/>
    <col min="13315" max="13318" width="16.7109375" customWidth="1"/>
    <col min="13569" max="13569" width="5.7109375" customWidth="1"/>
    <col min="13570" max="13570" width="33.7109375" customWidth="1"/>
    <col min="13571" max="13574" width="16.7109375" customWidth="1"/>
    <col min="13825" max="13825" width="5.7109375" customWidth="1"/>
    <col min="13826" max="13826" width="33.7109375" customWidth="1"/>
    <col min="13827" max="13830" width="16.7109375" customWidth="1"/>
    <col min="14081" max="14081" width="5.7109375" customWidth="1"/>
    <col min="14082" max="14082" width="33.7109375" customWidth="1"/>
    <col min="14083" max="14086" width="16.7109375" customWidth="1"/>
    <col min="14337" max="14337" width="5.7109375" customWidth="1"/>
    <col min="14338" max="14338" width="33.7109375" customWidth="1"/>
    <col min="14339" max="14342" width="16.7109375" customWidth="1"/>
    <col min="14593" max="14593" width="5.7109375" customWidth="1"/>
    <col min="14594" max="14594" width="33.7109375" customWidth="1"/>
    <col min="14595" max="14598" width="16.7109375" customWidth="1"/>
    <col min="14849" max="14849" width="5.7109375" customWidth="1"/>
    <col min="14850" max="14850" width="33.7109375" customWidth="1"/>
    <col min="14851" max="14854" width="16.7109375" customWidth="1"/>
    <col min="15105" max="15105" width="5.7109375" customWidth="1"/>
    <col min="15106" max="15106" width="33.7109375" customWidth="1"/>
    <col min="15107" max="15110" width="16.7109375" customWidth="1"/>
    <col min="15361" max="15361" width="5.7109375" customWidth="1"/>
    <col min="15362" max="15362" width="33.7109375" customWidth="1"/>
    <col min="15363" max="15366" width="16.7109375" customWidth="1"/>
    <col min="15617" max="15617" width="5.7109375" customWidth="1"/>
    <col min="15618" max="15618" width="33.7109375" customWidth="1"/>
    <col min="15619" max="15622" width="16.7109375" customWidth="1"/>
    <col min="15873" max="15873" width="5.7109375" customWidth="1"/>
    <col min="15874" max="15874" width="33.7109375" customWidth="1"/>
    <col min="15875" max="15878" width="16.7109375" customWidth="1"/>
    <col min="16129" max="16129" width="5.7109375" customWidth="1"/>
    <col min="16130" max="16130" width="33.7109375" customWidth="1"/>
    <col min="16131" max="16134" width="16.7109375" customWidth="1"/>
  </cols>
  <sheetData>
    <row r="1" spans="1:7" ht="18" customHeight="1" x14ac:dyDescent="0.2">
      <c r="B1" s="240" t="str">
        <f>'BID SUMMARY'!B4</f>
        <v>GATEHOUSE SUBDIVISION UNIT 3</v>
      </c>
      <c r="C1" s="240"/>
      <c r="D1" s="240"/>
      <c r="E1" s="240"/>
      <c r="F1" s="240"/>
      <c r="G1" s="206"/>
    </row>
    <row r="2" spans="1:7" x14ac:dyDescent="0.2">
      <c r="B2" s="67"/>
      <c r="C2" s="68"/>
      <c r="D2" s="68"/>
      <c r="E2" s="66" t="s">
        <v>9</v>
      </c>
      <c r="F2" s="68" t="str">
        <f>'BID SUMMARY'!E2</f>
        <v>314-52-03</v>
      </c>
    </row>
    <row r="3" spans="1:7" ht="20.100000000000001" customHeight="1" x14ac:dyDescent="0.2">
      <c r="B3" s="240" t="s">
        <v>96</v>
      </c>
      <c r="C3" s="240"/>
      <c r="D3" s="240"/>
      <c r="E3" s="240"/>
      <c r="F3" s="240"/>
      <c r="G3" s="206"/>
    </row>
    <row r="4" spans="1:7" ht="20.100000000000001" customHeight="1" x14ac:dyDescent="0.2">
      <c r="B4" s="240"/>
      <c r="C4" s="240"/>
      <c r="D4" s="240"/>
      <c r="E4" s="240"/>
      <c r="F4" s="240"/>
      <c r="G4" s="240"/>
    </row>
    <row r="5" spans="1:7" ht="20.100000000000001" customHeight="1" x14ac:dyDescent="0.2">
      <c r="B5" s="240" t="s">
        <v>144</v>
      </c>
      <c r="C5" s="240"/>
      <c r="D5" s="240"/>
      <c r="E5" s="240"/>
      <c r="F5" s="240"/>
      <c r="G5" s="206"/>
    </row>
    <row r="6" spans="1:7" ht="20.100000000000001" customHeight="1" x14ac:dyDescent="0.2">
      <c r="B6" s="189"/>
      <c r="C6" s="189"/>
      <c r="D6" s="189"/>
      <c r="E6" s="189"/>
      <c r="F6" s="189"/>
      <c r="G6" s="189"/>
    </row>
    <row r="7" spans="1:7" ht="15" customHeight="1" thickBot="1" x14ac:dyDescent="0.25">
      <c r="B7" s="200" t="s">
        <v>131</v>
      </c>
      <c r="C7" s="53"/>
      <c r="D7" s="53"/>
      <c r="E7" s="53"/>
      <c r="F7" s="4"/>
    </row>
    <row r="8" spans="1:7" ht="27" customHeight="1" thickBot="1" x14ac:dyDescent="0.25">
      <c r="A8" s="107" t="s">
        <v>10</v>
      </c>
      <c r="B8" s="108" t="s">
        <v>11</v>
      </c>
      <c r="C8" s="12" t="s">
        <v>2</v>
      </c>
      <c r="D8" s="13" t="s">
        <v>28</v>
      </c>
      <c r="E8" s="12" t="s">
        <v>12</v>
      </c>
      <c r="F8" s="109" t="s">
        <v>13</v>
      </c>
    </row>
    <row r="9" spans="1:7" ht="11.1" customHeight="1" x14ac:dyDescent="0.2">
      <c r="A9" s="180"/>
      <c r="B9" s="181"/>
      <c r="C9" s="182"/>
      <c r="D9" s="42"/>
      <c r="E9" s="182"/>
      <c r="F9" s="203"/>
    </row>
    <row r="10" spans="1:7" ht="20.100000000000001" customHeight="1" x14ac:dyDescent="0.35">
      <c r="A10" s="112">
        <v>1</v>
      </c>
      <c r="B10" s="147" t="s">
        <v>132</v>
      </c>
      <c r="C10" s="113" t="s">
        <v>1</v>
      </c>
      <c r="D10" s="114">
        <v>14706</v>
      </c>
      <c r="E10" s="15" t="s">
        <v>8</v>
      </c>
      <c r="F10" s="31" t="s">
        <v>8</v>
      </c>
    </row>
    <row r="11" spans="1:7" ht="20.100000000000001" customHeight="1" x14ac:dyDescent="0.35">
      <c r="A11" s="112">
        <v>2</v>
      </c>
      <c r="B11" s="147" t="s">
        <v>18</v>
      </c>
      <c r="C11" s="113" t="s">
        <v>1</v>
      </c>
      <c r="D11" s="114">
        <v>28517</v>
      </c>
      <c r="E11" s="15" t="s">
        <v>8</v>
      </c>
      <c r="F11" s="31" t="s">
        <v>8</v>
      </c>
    </row>
    <row r="12" spans="1:7" ht="20.100000000000001" customHeight="1" x14ac:dyDescent="0.35">
      <c r="A12" s="112">
        <v>3</v>
      </c>
      <c r="B12" s="147" t="s">
        <v>208</v>
      </c>
      <c r="C12" s="113" t="s">
        <v>1</v>
      </c>
      <c r="D12" s="114">
        <v>2591</v>
      </c>
      <c r="E12" s="15" t="s">
        <v>8</v>
      </c>
      <c r="F12" s="31" t="s">
        <v>8</v>
      </c>
    </row>
    <row r="13" spans="1:7" ht="10.5" customHeight="1" thickBot="1" x14ac:dyDescent="0.4">
      <c r="A13" s="115"/>
      <c r="B13" s="62"/>
      <c r="C13" s="63"/>
      <c r="D13" s="28"/>
      <c r="E13" s="24"/>
      <c r="F13" s="32"/>
    </row>
    <row r="14" spans="1:7" ht="20.100000000000001" customHeight="1" x14ac:dyDescent="0.35">
      <c r="A14" s="116"/>
      <c r="B14" s="117"/>
      <c r="C14" s="64"/>
      <c r="D14" s="64"/>
      <c r="E14" s="153" t="s">
        <v>7</v>
      </c>
      <c r="F14" s="15" t="s">
        <v>8</v>
      </c>
    </row>
    <row r="15" spans="1:7" ht="12.75" customHeight="1" x14ac:dyDescent="0.2">
      <c r="A15" s="197" t="s">
        <v>22</v>
      </c>
      <c r="B15" s="123"/>
      <c r="C15" s="64"/>
      <c r="D15" s="64"/>
      <c r="E15" s="204"/>
      <c r="F15" s="205"/>
    </row>
    <row r="16" spans="1:7" ht="12.75" customHeight="1" x14ac:dyDescent="0.2">
      <c r="A16" s="116"/>
      <c r="B16" s="117"/>
      <c r="C16" s="64"/>
      <c r="D16" s="64"/>
      <c r="E16" s="11"/>
      <c r="F16" s="118"/>
    </row>
    <row r="17" spans="1:6" ht="12.75" customHeight="1" x14ac:dyDescent="0.2">
      <c r="A17" s="119" t="s">
        <v>24</v>
      </c>
      <c r="B17" s="241" t="s">
        <v>133</v>
      </c>
      <c r="C17" s="241"/>
      <c r="D17" s="241"/>
      <c r="E17" s="241"/>
      <c r="F17" s="241"/>
    </row>
    <row r="18" spans="1:6" ht="12.75" customHeight="1" x14ac:dyDescent="0.2">
      <c r="A18" s="119"/>
      <c r="B18" s="121"/>
      <c r="C18" s="64"/>
      <c r="D18" s="64"/>
      <c r="E18" s="11"/>
      <c r="F18" s="118"/>
    </row>
    <row r="19" spans="1:6" ht="30" customHeight="1" x14ac:dyDescent="0.2">
      <c r="A19" s="119" t="s">
        <v>25</v>
      </c>
      <c r="B19" s="242" t="s">
        <v>134</v>
      </c>
      <c r="C19" s="242"/>
      <c r="D19" s="242"/>
      <c r="E19" s="242"/>
      <c r="F19" s="242"/>
    </row>
    <row r="20" spans="1:6" ht="12.75" customHeight="1" x14ac:dyDescent="0.2">
      <c r="A20" s="119"/>
      <c r="B20" s="121"/>
      <c r="C20" s="64"/>
      <c r="D20" s="64"/>
      <c r="E20" s="11"/>
      <c r="F20" s="118"/>
    </row>
    <row r="21" spans="1:6" ht="12.75" customHeight="1" x14ac:dyDescent="0.2">
      <c r="A21" s="119" t="s">
        <v>26</v>
      </c>
      <c r="B21" s="241" t="s">
        <v>135</v>
      </c>
      <c r="C21" s="241"/>
      <c r="D21" s="241"/>
      <c r="E21" s="241"/>
      <c r="F21" s="241"/>
    </row>
    <row r="22" spans="1:6" ht="12.75" customHeight="1" x14ac:dyDescent="0.2">
      <c r="A22" s="119"/>
      <c r="B22" s="198"/>
      <c r="C22" s="198"/>
      <c r="D22" s="198"/>
      <c r="E22" s="198"/>
      <c r="F22" s="198"/>
    </row>
    <row r="23" spans="1:6" ht="60" customHeight="1" x14ac:dyDescent="0.2">
      <c r="A23" s="119" t="s">
        <v>27</v>
      </c>
      <c r="B23" s="241" t="s">
        <v>136</v>
      </c>
      <c r="C23" s="241"/>
      <c r="D23" s="241"/>
      <c r="E23" s="241"/>
      <c r="F23" s="241"/>
    </row>
    <row r="24" spans="1:6" ht="12.75" customHeight="1" x14ac:dyDescent="0.2">
      <c r="A24" s="119"/>
      <c r="B24" s="121"/>
      <c r="C24" s="64"/>
      <c r="D24" s="64"/>
      <c r="E24" s="11"/>
      <c r="F24" s="118"/>
    </row>
    <row r="25" spans="1:6" ht="90" customHeight="1" x14ac:dyDescent="0.2">
      <c r="A25" s="119" t="s">
        <v>43</v>
      </c>
      <c r="B25" s="241" t="s">
        <v>137</v>
      </c>
      <c r="C25" s="241"/>
      <c r="D25" s="241"/>
      <c r="E25" s="241"/>
      <c r="F25" s="241"/>
    </row>
    <row r="26" spans="1:6" ht="12.75" customHeight="1" x14ac:dyDescent="0.2">
      <c r="A26" s="119"/>
      <c r="B26" s="198"/>
      <c r="C26" s="198"/>
      <c r="D26" s="198"/>
      <c r="E26" s="198"/>
      <c r="F26" s="198"/>
    </row>
    <row r="27" spans="1:6" ht="12.75" customHeight="1" x14ac:dyDescent="0.2">
      <c r="A27" s="119" t="s">
        <v>138</v>
      </c>
      <c r="B27" s="235" t="s">
        <v>209</v>
      </c>
      <c r="C27" s="235"/>
      <c r="D27" s="235"/>
      <c r="E27" s="235"/>
      <c r="F27" s="235"/>
    </row>
    <row r="28" spans="1:6" ht="12.75" customHeight="1" x14ac:dyDescent="0.2">
      <c r="A28" s="119"/>
      <c r="B28" s="120"/>
      <c r="C28" s="120"/>
      <c r="D28" s="120"/>
      <c r="E28" s="120"/>
      <c r="F28" s="120"/>
    </row>
    <row r="29" spans="1:6" ht="12.75" customHeight="1" x14ac:dyDescent="0.2">
      <c r="E29" s="29" t="s">
        <v>3</v>
      </c>
      <c r="F29" s="1"/>
    </row>
    <row r="30" spans="1:6" ht="12.75" customHeight="1" x14ac:dyDescent="0.2">
      <c r="E30" s="29" t="s">
        <v>4</v>
      </c>
      <c r="F30" s="2"/>
    </row>
  </sheetData>
  <mergeCells count="10">
    <mergeCell ref="B23:F23"/>
    <mergeCell ref="B25:F25"/>
    <mergeCell ref="B27:F27"/>
    <mergeCell ref="B4:G4"/>
    <mergeCell ref="B1:F1"/>
    <mergeCell ref="B3:F3"/>
    <mergeCell ref="B5:F5"/>
    <mergeCell ref="B17:F17"/>
    <mergeCell ref="B19:F19"/>
    <mergeCell ref="B21:F21"/>
  </mergeCells>
  <printOptions horizontalCentered="1"/>
  <pageMargins left="0.5" right="0.5" top="0.52" bottom="0.25" header="0.5" footer="0.35"/>
  <pageSetup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V54"/>
  <sheetViews>
    <sheetView view="pageBreakPreview" zoomScale="90" zoomScaleNormal="100" zoomScaleSheetLayoutView="90" workbookViewId="0">
      <selection activeCell="D11" sqref="D11:D39"/>
    </sheetView>
  </sheetViews>
  <sheetFormatPr defaultColWidth="9.140625" defaultRowHeight="12.75" x14ac:dyDescent="0.2"/>
  <cols>
    <col min="1" max="1" width="8.28515625" customWidth="1"/>
    <col min="2" max="2" width="39.7109375" customWidth="1"/>
    <col min="3" max="3" width="15.7109375" customWidth="1"/>
    <col min="4" max="4" width="15.7109375" style="141" customWidth="1"/>
    <col min="5" max="5" width="15.7109375" hidden="1" customWidth="1"/>
    <col min="6" max="6" width="15.7109375" style="3" customWidth="1"/>
    <col min="7" max="7" width="15.7109375" customWidth="1"/>
  </cols>
  <sheetData>
    <row r="1" spans="1:7" ht="18" x14ac:dyDescent="0.2">
      <c r="A1" s="105"/>
      <c r="B1" s="240" t="str">
        <f>'BID SUMMARY'!B4</f>
        <v>GATEHOUSE SUBDIVISION UNIT 3</v>
      </c>
      <c r="C1" s="240"/>
      <c r="D1" s="240"/>
      <c r="E1" s="240"/>
      <c r="F1" s="240"/>
      <c r="G1" s="240"/>
    </row>
    <row r="2" spans="1:7" x14ac:dyDescent="0.2">
      <c r="A2" s="105"/>
      <c r="B2" s="67"/>
      <c r="C2" s="68"/>
      <c r="D2" s="68"/>
      <c r="E2" s="68"/>
      <c r="F2" s="66" t="s">
        <v>9</v>
      </c>
      <c r="G2" s="68" t="str">
        <f>'BID SUMMARY'!E2</f>
        <v>314-52-03</v>
      </c>
    </row>
    <row r="3" spans="1:7" ht="20.100000000000001" customHeight="1" x14ac:dyDescent="0.2">
      <c r="B3" s="240" t="s">
        <v>96</v>
      </c>
      <c r="C3" s="240"/>
      <c r="D3" s="240"/>
      <c r="E3" s="240"/>
      <c r="F3" s="240"/>
      <c r="G3" s="240"/>
    </row>
    <row r="4" spans="1:7" ht="20.100000000000001" customHeight="1" x14ac:dyDescent="0.25">
      <c r="B4" s="245"/>
      <c r="C4" s="245"/>
      <c r="D4" s="245"/>
      <c r="E4" s="245"/>
      <c r="F4" s="245"/>
      <c r="G4" s="245"/>
    </row>
    <row r="5" spans="1:7" ht="20.100000000000001" customHeight="1" x14ac:dyDescent="0.25">
      <c r="B5" s="245" t="s">
        <v>52</v>
      </c>
      <c r="C5" s="245"/>
      <c r="D5" s="245"/>
      <c r="E5" s="245"/>
      <c r="F5" s="245"/>
      <c r="G5" s="245"/>
    </row>
    <row r="6" spans="1:7" ht="12.75" customHeight="1" x14ac:dyDescent="0.25">
      <c r="B6" s="104"/>
      <c r="C6" s="104"/>
      <c r="D6" s="104"/>
      <c r="E6" s="104"/>
      <c r="F6" s="104"/>
      <c r="G6" s="104"/>
    </row>
    <row r="7" spans="1:7" ht="15" customHeight="1" thickBot="1" x14ac:dyDescent="0.25">
      <c r="B7" s="202" t="s">
        <v>210</v>
      </c>
      <c r="C7" s="53"/>
      <c r="D7" s="53"/>
      <c r="E7" s="53"/>
      <c r="F7" s="4"/>
    </row>
    <row r="8" spans="1:7" ht="26.25" customHeight="1" thickBot="1" x14ac:dyDescent="0.25">
      <c r="A8" s="107" t="s">
        <v>10</v>
      </c>
      <c r="B8" s="108" t="s">
        <v>11</v>
      </c>
      <c r="C8" s="12" t="s">
        <v>2</v>
      </c>
      <c r="D8" s="142" t="s">
        <v>28</v>
      </c>
      <c r="E8" s="13" t="s">
        <v>19</v>
      </c>
      <c r="F8" s="12" t="s">
        <v>12</v>
      </c>
      <c r="G8" s="109" t="s">
        <v>13</v>
      </c>
    </row>
    <row r="9" spans="1:7" ht="12.75" customHeight="1" x14ac:dyDescent="0.35">
      <c r="A9" s="180"/>
      <c r="B9" s="181"/>
      <c r="C9" s="182"/>
      <c r="D9" s="183"/>
      <c r="E9" s="42"/>
      <c r="F9" s="184"/>
      <c r="G9" s="145"/>
    </row>
    <row r="10" spans="1:7" ht="20.100000000000001" customHeight="1" x14ac:dyDescent="0.35">
      <c r="A10" s="146" t="s">
        <v>71</v>
      </c>
      <c r="B10" s="185"/>
      <c r="C10" s="185"/>
      <c r="D10" s="186"/>
      <c r="E10" s="187"/>
      <c r="F10" s="144"/>
      <c r="G10" s="31"/>
    </row>
    <row r="11" spans="1:7" ht="20.100000000000001" customHeight="1" x14ac:dyDescent="0.35">
      <c r="A11" s="188">
        <v>1</v>
      </c>
      <c r="B11" s="130" t="s">
        <v>54</v>
      </c>
      <c r="C11" s="208" t="s">
        <v>1</v>
      </c>
      <c r="D11" s="208">
        <v>1644</v>
      </c>
      <c r="E11" s="178">
        <v>68</v>
      </c>
      <c r="F11" s="15" t="s">
        <v>8</v>
      </c>
      <c r="G11" s="31" t="s">
        <v>8</v>
      </c>
    </row>
    <row r="12" spans="1:7" ht="20.100000000000001" customHeight="1" x14ac:dyDescent="0.35">
      <c r="A12" s="188">
        <v>2</v>
      </c>
      <c r="B12" s="130" t="s">
        <v>55</v>
      </c>
      <c r="C12" s="208" t="s">
        <v>1</v>
      </c>
      <c r="D12" s="208">
        <v>147</v>
      </c>
      <c r="E12" s="178">
        <v>55</v>
      </c>
      <c r="F12" s="15" t="s">
        <v>8</v>
      </c>
      <c r="G12" s="31" t="s">
        <v>8</v>
      </c>
    </row>
    <row r="13" spans="1:7" ht="20.100000000000001" customHeight="1" x14ac:dyDescent="0.35">
      <c r="A13" s="188">
        <v>3</v>
      </c>
      <c r="B13" s="130" t="s">
        <v>145</v>
      </c>
      <c r="C13" s="208" t="s">
        <v>0</v>
      </c>
      <c r="D13" s="208">
        <v>123</v>
      </c>
      <c r="E13" s="178">
        <v>8</v>
      </c>
      <c r="F13" s="15" t="s">
        <v>8</v>
      </c>
      <c r="G13" s="31" t="s">
        <v>8</v>
      </c>
    </row>
    <row r="14" spans="1:7" ht="20.100000000000001" customHeight="1" x14ac:dyDescent="0.35">
      <c r="A14" s="188">
        <v>4</v>
      </c>
      <c r="B14" s="179" t="s">
        <v>164</v>
      </c>
      <c r="C14" s="208" t="s">
        <v>1</v>
      </c>
      <c r="D14" s="208">
        <v>27</v>
      </c>
      <c r="E14" s="178">
        <v>2</v>
      </c>
      <c r="F14" s="15" t="s">
        <v>8</v>
      </c>
      <c r="G14" s="31" t="s">
        <v>8</v>
      </c>
    </row>
    <row r="15" spans="1:7" ht="20.100000000000001" customHeight="1" x14ac:dyDescent="0.35">
      <c r="A15" s="188">
        <v>5</v>
      </c>
      <c r="B15" s="179" t="s">
        <v>165</v>
      </c>
      <c r="C15" s="208" t="s">
        <v>5</v>
      </c>
      <c r="D15" s="208">
        <v>346</v>
      </c>
      <c r="E15" s="178">
        <v>2</v>
      </c>
      <c r="F15" s="15" t="s">
        <v>8</v>
      </c>
      <c r="G15" s="31" t="s">
        <v>8</v>
      </c>
    </row>
    <row r="16" spans="1:7" ht="20.100000000000001" customHeight="1" x14ac:dyDescent="0.35">
      <c r="A16" s="188">
        <v>6</v>
      </c>
      <c r="B16" s="179" t="s">
        <v>74</v>
      </c>
      <c r="C16" s="208" t="s">
        <v>5</v>
      </c>
      <c r="D16" s="208">
        <v>140</v>
      </c>
      <c r="E16" s="178">
        <v>1</v>
      </c>
      <c r="F16" s="15" t="s">
        <v>8</v>
      </c>
      <c r="G16" s="31" t="s">
        <v>8</v>
      </c>
    </row>
    <row r="17" spans="1:7" ht="20.100000000000001" customHeight="1" x14ac:dyDescent="0.35">
      <c r="A17" s="188">
        <v>7</v>
      </c>
      <c r="B17" s="179" t="s">
        <v>85</v>
      </c>
      <c r="C17" s="208" t="s">
        <v>0</v>
      </c>
      <c r="D17" s="208">
        <v>217</v>
      </c>
      <c r="E17" s="178">
        <v>216.55</v>
      </c>
      <c r="F17" s="15" t="s">
        <v>8</v>
      </c>
      <c r="G17" s="31" t="s">
        <v>8</v>
      </c>
    </row>
    <row r="18" spans="1:7" ht="20.100000000000001" customHeight="1" x14ac:dyDescent="0.35">
      <c r="A18" s="188">
        <v>8</v>
      </c>
      <c r="B18" s="179" t="s">
        <v>86</v>
      </c>
      <c r="C18" s="208" t="s">
        <v>0</v>
      </c>
      <c r="D18" s="208">
        <v>2949</v>
      </c>
      <c r="E18" s="178">
        <v>31.17</v>
      </c>
      <c r="F18" s="15" t="s">
        <v>8</v>
      </c>
      <c r="G18" s="31" t="s">
        <v>8</v>
      </c>
    </row>
    <row r="19" spans="1:7" ht="20.100000000000001" customHeight="1" x14ac:dyDescent="0.35">
      <c r="A19" s="188">
        <v>9</v>
      </c>
      <c r="B19" s="179" t="s">
        <v>147</v>
      </c>
      <c r="C19" s="208" t="s">
        <v>0</v>
      </c>
      <c r="D19" s="208">
        <v>364</v>
      </c>
      <c r="E19" s="178">
        <v>48</v>
      </c>
      <c r="F19" s="15" t="s">
        <v>8</v>
      </c>
      <c r="G19" s="31" t="s">
        <v>8</v>
      </c>
    </row>
    <row r="20" spans="1:7" ht="20.100000000000001" customHeight="1" x14ac:dyDescent="0.35">
      <c r="A20" s="112"/>
      <c r="B20" s="147"/>
      <c r="C20" s="113"/>
      <c r="D20" s="114"/>
      <c r="E20" s="114"/>
      <c r="F20" s="30" t="s">
        <v>53</v>
      </c>
      <c r="G20" s="31" t="s">
        <v>8</v>
      </c>
    </row>
    <row r="21" spans="1:7" ht="12.75" customHeight="1" x14ac:dyDescent="0.35">
      <c r="A21" s="110"/>
      <c r="B21" s="111"/>
      <c r="C21" s="21"/>
      <c r="D21" s="143"/>
      <c r="E21" s="22"/>
      <c r="F21" s="144"/>
      <c r="G21" s="31"/>
    </row>
    <row r="22" spans="1:7" ht="20.100000000000001" customHeight="1" x14ac:dyDescent="0.35">
      <c r="A22" s="146" t="s">
        <v>166</v>
      </c>
      <c r="B22" s="185"/>
      <c r="C22" s="224"/>
      <c r="D22" s="225"/>
      <c r="E22" s="187"/>
      <c r="F22" s="144"/>
      <c r="G22" s="31"/>
    </row>
    <row r="23" spans="1:7" ht="20.100000000000001" customHeight="1" x14ac:dyDescent="0.35">
      <c r="A23" s="188">
        <v>1</v>
      </c>
      <c r="B23" s="130" t="s">
        <v>54</v>
      </c>
      <c r="C23" s="208" t="s">
        <v>1</v>
      </c>
      <c r="D23" s="208">
        <v>1112</v>
      </c>
      <c r="E23" s="178">
        <v>68</v>
      </c>
      <c r="F23" s="15" t="s">
        <v>8</v>
      </c>
      <c r="G23" s="31" t="s">
        <v>8</v>
      </c>
    </row>
    <row r="24" spans="1:7" ht="20.100000000000001" customHeight="1" x14ac:dyDescent="0.35">
      <c r="A24" s="188">
        <v>2</v>
      </c>
      <c r="B24" s="130" t="s">
        <v>55</v>
      </c>
      <c r="C24" s="208" t="s">
        <v>1</v>
      </c>
      <c r="D24" s="208">
        <v>724</v>
      </c>
      <c r="E24" s="178">
        <v>55</v>
      </c>
      <c r="F24" s="15" t="s">
        <v>8</v>
      </c>
      <c r="G24" s="31" t="s">
        <v>8</v>
      </c>
    </row>
    <row r="25" spans="1:7" ht="20.100000000000001" customHeight="1" x14ac:dyDescent="0.35">
      <c r="A25" s="188">
        <v>3</v>
      </c>
      <c r="B25" s="179" t="s">
        <v>86</v>
      </c>
      <c r="C25" s="208" t="s">
        <v>0</v>
      </c>
      <c r="D25" s="208">
        <v>6112</v>
      </c>
      <c r="E25" s="178">
        <v>183</v>
      </c>
      <c r="F25" s="15" t="s">
        <v>8</v>
      </c>
      <c r="G25" s="31" t="s">
        <v>8</v>
      </c>
    </row>
    <row r="26" spans="1:7" ht="20.100000000000001" customHeight="1" x14ac:dyDescent="0.35">
      <c r="A26" s="112"/>
      <c r="B26" s="147"/>
      <c r="C26" s="113"/>
      <c r="D26" s="114"/>
      <c r="E26" s="114"/>
      <c r="F26" s="30" t="s">
        <v>53</v>
      </c>
      <c r="G26" s="31" t="s">
        <v>8</v>
      </c>
    </row>
    <row r="27" spans="1:7" ht="12.75" customHeight="1" x14ac:dyDescent="0.35">
      <c r="A27" s="112"/>
      <c r="B27" s="147"/>
      <c r="C27" s="113"/>
      <c r="D27" s="114"/>
      <c r="E27" s="114"/>
      <c r="F27" s="30"/>
      <c r="G27" s="31"/>
    </row>
    <row r="28" spans="1:7" ht="20.100000000000001" customHeight="1" x14ac:dyDescent="0.35">
      <c r="A28" s="146" t="s">
        <v>87</v>
      </c>
      <c r="B28" s="185"/>
      <c r="C28" s="224"/>
      <c r="D28" s="225"/>
      <c r="E28" s="187"/>
      <c r="F28" s="144"/>
      <c r="G28" s="31"/>
    </row>
    <row r="29" spans="1:7" ht="20.100000000000001" customHeight="1" x14ac:dyDescent="0.35">
      <c r="A29" s="188">
        <v>1</v>
      </c>
      <c r="B29" s="179" t="s">
        <v>54</v>
      </c>
      <c r="C29" s="208" t="s">
        <v>1</v>
      </c>
      <c r="D29" s="208">
        <v>7949</v>
      </c>
      <c r="E29" s="178">
        <v>55</v>
      </c>
      <c r="F29" s="15" t="s">
        <v>8</v>
      </c>
      <c r="G29" s="31" t="s">
        <v>8</v>
      </c>
    </row>
    <row r="30" spans="1:7" ht="20.100000000000001" customHeight="1" x14ac:dyDescent="0.35">
      <c r="A30" s="188">
        <v>2</v>
      </c>
      <c r="B30" s="179" t="s">
        <v>55</v>
      </c>
      <c r="C30" s="208" t="s">
        <v>1</v>
      </c>
      <c r="D30" s="208">
        <v>7</v>
      </c>
      <c r="E30" s="178">
        <v>55</v>
      </c>
      <c r="F30" s="15" t="s">
        <v>8</v>
      </c>
      <c r="G30" s="31" t="s">
        <v>8</v>
      </c>
    </row>
    <row r="31" spans="1:7" ht="20.100000000000001" customHeight="1" x14ac:dyDescent="0.35">
      <c r="A31" s="188">
        <v>3</v>
      </c>
      <c r="B31" s="179" t="s">
        <v>85</v>
      </c>
      <c r="C31" s="208" t="s">
        <v>0</v>
      </c>
      <c r="D31" s="208">
        <v>182</v>
      </c>
      <c r="E31" s="178">
        <v>55</v>
      </c>
      <c r="F31" s="15" t="s">
        <v>8</v>
      </c>
      <c r="G31" s="31" t="s">
        <v>8</v>
      </c>
    </row>
    <row r="32" spans="1:7" ht="20.100000000000001" customHeight="1" x14ac:dyDescent="0.35">
      <c r="A32" s="188">
        <v>4</v>
      </c>
      <c r="B32" s="179" t="s">
        <v>86</v>
      </c>
      <c r="C32" s="208" t="s">
        <v>0</v>
      </c>
      <c r="D32" s="208">
        <v>5448</v>
      </c>
      <c r="E32" s="178">
        <v>68</v>
      </c>
      <c r="F32" s="15" t="s">
        <v>8</v>
      </c>
      <c r="G32" s="31" t="s">
        <v>8</v>
      </c>
    </row>
    <row r="33" spans="1:22" ht="20.100000000000001" customHeight="1" x14ac:dyDescent="0.35">
      <c r="A33" s="112"/>
      <c r="B33" s="147"/>
      <c r="C33" s="113"/>
      <c r="D33" s="114"/>
      <c r="E33" s="114"/>
      <c r="F33" s="30" t="s">
        <v>53</v>
      </c>
      <c r="G33" s="31" t="s">
        <v>8</v>
      </c>
    </row>
    <row r="34" spans="1:22" ht="12.75" customHeight="1" x14ac:dyDescent="0.35">
      <c r="A34" s="112"/>
      <c r="B34" s="147"/>
      <c r="C34" s="113"/>
      <c r="D34" s="114"/>
      <c r="E34" s="114"/>
      <c r="F34" s="30"/>
      <c r="G34" s="31"/>
    </row>
    <row r="35" spans="1:22" ht="20.100000000000001" customHeight="1" x14ac:dyDescent="0.35">
      <c r="A35" s="146" t="s">
        <v>89</v>
      </c>
      <c r="B35" s="185"/>
      <c r="C35" s="185"/>
      <c r="D35" s="225"/>
      <c r="E35" s="187"/>
      <c r="F35" s="144"/>
      <c r="G35" s="31"/>
    </row>
    <row r="36" spans="1:22" ht="20.100000000000001" customHeight="1" x14ac:dyDescent="0.35">
      <c r="A36" s="188">
        <v>1</v>
      </c>
      <c r="B36" s="130" t="s">
        <v>167</v>
      </c>
      <c r="C36" s="208" t="s">
        <v>1</v>
      </c>
      <c r="D36" s="208">
        <v>7</v>
      </c>
      <c r="E36" s="178">
        <v>68</v>
      </c>
      <c r="F36" s="15" t="s">
        <v>8</v>
      </c>
      <c r="G36" s="31" t="s">
        <v>8</v>
      </c>
    </row>
    <row r="37" spans="1:22" ht="20.100000000000001" customHeight="1" x14ac:dyDescent="0.35">
      <c r="A37" s="188">
        <v>2</v>
      </c>
      <c r="B37" s="130" t="s">
        <v>88</v>
      </c>
      <c r="C37" s="208" t="s">
        <v>0</v>
      </c>
      <c r="D37" s="208">
        <v>39</v>
      </c>
      <c r="E37" s="178">
        <v>55</v>
      </c>
      <c r="F37" s="15" t="s">
        <v>8</v>
      </c>
      <c r="G37" s="31" t="s">
        <v>8</v>
      </c>
    </row>
    <row r="38" spans="1:22" ht="20.100000000000001" customHeight="1" x14ac:dyDescent="0.35">
      <c r="A38" s="188">
        <v>3</v>
      </c>
      <c r="B38" s="130" t="s">
        <v>74</v>
      </c>
      <c r="C38" s="208" t="s">
        <v>5</v>
      </c>
      <c r="D38" s="208">
        <v>24.5</v>
      </c>
      <c r="E38" s="178">
        <v>8</v>
      </c>
      <c r="F38" s="15" t="s">
        <v>8</v>
      </c>
      <c r="G38" s="31" t="s">
        <v>8</v>
      </c>
    </row>
    <row r="39" spans="1:22" ht="20.100000000000001" customHeight="1" x14ac:dyDescent="0.35">
      <c r="A39" s="188">
        <v>4</v>
      </c>
      <c r="B39" s="130" t="s">
        <v>85</v>
      </c>
      <c r="C39" s="208" t="s">
        <v>0</v>
      </c>
      <c r="D39" s="208">
        <v>157</v>
      </c>
      <c r="E39" s="178">
        <v>2</v>
      </c>
      <c r="F39" s="15" t="s">
        <v>8</v>
      </c>
      <c r="G39" s="31" t="s">
        <v>8</v>
      </c>
    </row>
    <row r="40" spans="1:22" ht="20.100000000000001" customHeight="1" x14ac:dyDescent="0.35">
      <c r="A40" s="112"/>
      <c r="B40" s="147"/>
      <c r="C40" s="113"/>
      <c r="D40" s="114"/>
      <c r="E40" s="114"/>
      <c r="F40" s="30" t="s">
        <v>53</v>
      </c>
      <c r="G40" s="31" t="s">
        <v>8</v>
      </c>
    </row>
    <row r="41" spans="1:22" ht="12.75" customHeight="1" thickBot="1" x14ac:dyDescent="0.4">
      <c r="A41" s="115"/>
      <c r="B41" s="148"/>
      <c r="C41" s="149"/>
      <c r="D41" s="150"/>
      <c r="E41" s="151"/>
      <c r="F41" s="152"/>
      <c r="G41" s="32"/>
    </row>
    <row r="42" spans="1:22" ht="19.5" customHeight="1" x14ac:dyDescent="0.35">
      <c r="A42" s="27" t="s">
        <v>22</v>
      </c>
      <c r="F42" s="153" t="s">
        <v>7</v>
      </c>
      <c r="G42" s="15" t="s">
        <v>8</v>
      </c>
    </row>
    <row r="43" spans="1:22" ht="26.25" customHeight="1" x14ac:dyDescent="0.2">
      <c r="A43" s="154" t="s">
        <v>24</v>
      </c>
      <c r="B43" s="244" t="s">
        <v>128</v>
      </c>
      <c r="C43" s="244"/>
      <c r="D43" s="244"/>
      <c r="E43" s="244"/>
      <c r="F43" s="244"/>
      <c r="G43" s="244"/>
    </row>
    <row r="44" spans="1:22" x14ac:dyDescent="0.2">
      <c r="A44" s="154"/>
      <c r="B44" s="155"/>
    </row>
    <row r="45" spans="1:22" ht="24.75" customHeight="1" x14ac:dyDescent="0.2">
      <c r="A45" s="154" t="s">
        <v>25</v>
      </c>
      <c r="B45" s="244" t="s">
        <v>129</v>
      </c>
      <c r="C45" s="244"/>
      <c r="D45" s="244"/>
      <c r="E45" s="244"/>
      <c r="F45" s="244"/>
      <c r="G45" s="244"/>
    </row>
    <row r="46" spans="1:22" ht="9.9499999999999993" customHeight="1" x14ac:dyDescent="0.2">
      <c r="A46" s="156"/>
    </row>
    <row r="47" spans="1:22" ht="52.5" customHeight="1" x14ac:dyDescent="0.2">
      <c r="A47" s="119" t="s">
        <v>26</v>
      </c>
      <c r="B47" s="244" t="s">
        <v>14</v>
      </c>
      <c r="C47" s="244"/>
      <c r="D47" s="244"/>
      <c r="E47" s="244"/>
      <c r="F47" s="244"/>
      <c r="G47" s="244"/>
      <c r="P47" s="154"/>
      <c r="Q47" s="243"/>
      <c r="R47" s="243"/>
      <c r="S47" s="243"/>
      <c r="T47" s="243"/>
      <c r="U47" s="243"/>
      <c r="V47" s="243"/>
    </row>
    <row r="48" spans="1:22" ht="9.9499999999999993" customHeight="1" x14ac:dyDescent="0.2">
      <c r="A48" s="156"/>
    </row>
    <row r="49" spans="1:7" ht="75.75" customHeight="1" x14ac:dyDescent="0.2">
      <c r="A49" s="119" t="s">
        <v>27</v>
      </c>
      <c r="B49" s="244" t="s">
        <v>15</v>
      </c>
      <c r="C49" s="244"/>
      <c r="D49" s="244"/>
      <c r="E49" s="244"/>
      <c r="F49" s="244"/>
      <c r="G49" s="244"/>
    </row>
    <row r="50" spans="1:7" ht="13.5" customHeight="1" x14ac:dyDescent="0.2">
      <c r="A50" s="119"/>
    </row>
    <row r="51" spans="1:7" ht="13.5" customHeight="1" x14ac:dyDescent="0.2">
      <c r="A51" s="154" t="s">
        <v>43</v>
      </c>
      <c r="B51" s="243" t="s">
        <v>130</v>
      </c>
      <c r="C51" s="243"/>
      <c r="D51" s="243"/>
      <c r="E51" s="243"/>
      <c r="F51" s="243"/>
      <c r="G51" s="243"/>
    </row>
    <row r="52" spans="1:7" ht="13.5" customHeight="1" x14ac:dyDescent="0.2">
      <c r="A52" s="154"/>
      <c r="B52" s="209"/>
      <c r="C52" s="209"/>
      <c r="D52" s="209"/>
      <c r="E52" s="209"/>
      <c r="F52" s="209"/>
      <c r="G52" s="209"/>
    </row>
    <row r="53" spans="1:7" x14ac:dyDescent="0.2">
      <c r="F53" s="29" t="s">
        <v>3</v>
      </c>
      <c r="G53" s="1"/>
    </row>
    <row r="54" spans="1:7" x14ac:dyDescent="0.2">
      <c r="F54" s="29" t="s">
        <v>4</v>
      </c>
      <c r="G54" s="2"/>
    </row>
  </sheetData>
  <mergeCells count="10">
    <mergeCell ref="Q47:V47"/>
    <mergeCell ref="B51:G51"/>
    <mergeCell ref="B49:G49"/>
    <mergeCell ref="B1:G1"/>
    <mergeCell ref="B3:G3"/>
    <mergeCell ref="B4:G4"/>
    <mergeCell ref="B5:G5"/>
    <mergeCell ref="B47:G47"/>
    <mergeCell ref="B43:G43"/>
    <mergeCell ref="B45:G45"/>
  </mergeCells>
  <printOptions horizontalCentered="1"/>
  <pageMargins left="0.5" right="0.5" top="0.52" bottom="0.25" header="0.5" footer="0.35"/>
  <pageSetup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V42"/>
  <sheetViews>
    <sheetView view="pageBreakPreview" topLeftCell="A3" zoomScale="90" zoomScaleNormal="100" zoomScaleSheetLayoutView="90" workbookViewId="0">
      <selection activeCell="D11" sqref="D11:D27"/>
    </sheetView>
  </sheetViews>
  <sheetFormatPr defaultColWidth="9.140625" defaultRowHeight="12.75" x14ac:dyDescent="0.2"/>
  <cols>
    <col min="1" max="1" width="8.28515625" customWidth="1"/>
    <col min="2" max="2" width="31.28515625" customWidth="1"/>
    <col min="3" max="3" width="15.7109375" customWidth="1"/>
    <col min="4" max="4" width="15.7109375" style="141" customWidth="1"/>
    <col min="5" max="5" width="15.7109375" hidden="1" customWidth="1"/>
    <col min="6" max="6" width="15.7109375" style="3" customWidth="1"/>
    <col min="7" max="7" width="15.7109375" customWidth="1"/>
  </cols>
  <sheetData>
    <row r="1" spans="1:7" ht="18" customHeight="1" x14ac:dyDescent="0.2">
      <c r="A1" s="105"/>
      <c r="B1" s="240" t="str">
        <f>'BID SUMMARY'!B4</f>
        <v>GATEHOUSE SUBDIVISION UNIT 3</v>
      </c>
      <c r="C1" s="240"/>
      <c r="D1" s="240"/>
      <c r="E1" s="240"/>
      <c r="F1" s="240"/>
      <c r="G1" s="240"/>
    </row>
    <row r="2" spans="1:7" x14ac:dyDescent="0.2">
      <c r="A2" s="105"/>
      <c r="B2" s="67"/>
      <c r="C2" s="68"/>
      <c r="D2" s="68"/>
      <c r="E2" s="68"/>
      <c r="F2" s="66" t="s">
        <v>9</v>
      </c>
      <c r="G2" s="68" t="str">
        <f>'BID SUMMARY'!E2</f>
        <v>314-52-03</v>
      </c>
    </row>
    <row r="3" spans="1:7" ht="20.100000000000001" customHeight="1" x14ac:dyDescent="0.2">
      <c r="B3" s="240" t="s">
        <v>96</v>
      </c>
      <c r="C3" s="240"/>
      <c r="D3" s="240"/>
      <c r="E3" s="240"/>
      <c r="F3" s="240"/>
      <c r="G3" s="240"/>
    </row>
    <row r="4" spans="1:7" ht="20.100000000000001" customHeight="1" x14ac:dyDescent="0.25">
      <c r="B4" s="245"/>
      <c r="C4" s="245"/>
      <c r="D4" s="245"/>
      <c r="E4" s="245"/>
      <c r="F4" s="245"/>
      <c r="G4" s="245"/>
    </row>
    <row r="5" spans="1:7" ht="20.100000000000001" customHeight="1" x14ac:dyDescent="0.25">
      <c r="B5" s="245" t="s">
        <v>52</v>
      </c>
      <c r="C5" s="245"/>
      <c r="D5" s="245"/>
      <c r="E5" s="245"/>
      <c r="F5" s="245"/>
      <c r="G5" s="245"/>
    </row>
    <row r="6" spans="1:7" ht="12.75" customHeight="1" x14ac:dyDescent="0.25">
      <c r="B6" s="104"/>
      <c r="C6" s="104"/>
      <c r="D6" s="104"/>
      <c r="E6" s="104"/>
      <c r="F6" s="104"/>
      <c r="G6" s="104"/>
    </row>
    <row r="7" spans="1:7" ht="15" customHeight="1" thickBot="1" x14ac:dyDescent="0.25">
      <c r="B7" s="202" t="s">
        <v>210</v>
      </c>
      <c r="C7" s="53"/>
      <c r="D7" s="53"/>
      <c r="E7" s="53"/>
      <c r="F7" s="4"/>
    </row>
    <row r="8" spans="1:7" ht="26.25" customHeight="1" thickBot="1" x14ac:dyDescent="0.25">
      <c r="A8" s="107" t="s">
        <v>10</v>
      </c>
      <c r="B8" s="108" t="s">
        <v>11</v>
      </c>
      <c r="C8" s="12" t="s">
        <v>2</v>
      </c>
      <c r="D8" s="142" t="s">
        <v>28</v>
      </c>
      <c r="E8" s="13" t="s">
        <v>19</v>
      </c>
      <c r="F8" s="12" t="s">
        <v>12</v>
      </c>
      <c r="G8" s="109" t="s">
        <v>13</v>
      </c>
    </row>
    <row r="9" spans="1:7" ht="12.75" customHeight="1" x14ac:dyDescent="0.35">
      <c r="A9" s="180"/>
      <c r="B9" s="181"/>
      <c r="C9" s="182"/>
      <c r="D9" s="183"/>
      <c r="E9" s="42"/>
      <c r="F9" s="184"/>
      <c r="G9" s="145"/>
    </row>
    <row r="10" spans="1:7" ht="20.100000000000001" customHeight="1" x14ac:dyDescent="0.35">
      <c r="A10" s="146" t="s">
        <v>139</v>
      </c>
      <c r="B10" s="185"/>
      <c r="C10" s="185"/>
      <c r="D10" s="186"/>
      <c r="E10" s="187"/>
      <c r="F10" s="144"/>
      <c r="G10" s="31"/>
    </row>
    <row r="11" spans="1:7" ht="20.100000000000001" customHeight="1" x14ac:dyDescent="0.35">
      <c r="A11" s="188">
        <v>1</v>
      </c>
      <c r="B11" s="130" t="s">
        <v>84</v>
      </c>
      <c r="C11" s="208" t="s">
        <v>0</v>
      </c>
      <c r="D11" s="208">
        <v>12</v>
      </c>
      <c r="E11" s="178">
        <v>55</v>
      </c>
      <c r="F11" s="15" t="s">
        <v>8</v>
      </c>
      <c r="G11" s="31" t="s">
        <v>8</v>
      </c>
    </row>
    <row r="12" spans="1:7" ht="20.100000000000001" customHeight="1" x14ac:dyDescent="0.35">
      <c r="A12" s="188">
        <v>2</v>
      </c>
      <c r="B12" s="130" t="s">
        <v>168</v>
      </c>
      <c r="C12" s="208" t="s">
        <v>45</v>
      </c>
      <c r="D12" s="208">
        <v>1</v>
      </c>
      <c r="E12" s="178">
        <v>68</v>
      </c>
      <c r="F12" s="15" t="s">
        <v>8</v>
      </c>
      <c r="G12" s="31" t="s">
        <v>8</v>
      </c>
    </row>
    <row r="13" spans="1:7" ht="20.100000000000001" customHeight="1" x14ac:dyDescent="0.35">
      <c r="A13" s="188">
        <v>3</v>
      </c>
      <c r="B13" s="130" t="s">
        <v>169</v>
      </c>
      <c r="C13" s="208" t="s">
        <v>5</v>
      </c>
      <c r="D13" s="208">
        <v>147</v>
      </c>
      <c r="E13" s="178">
        <v>68</v>
      </c>
      <c r="F13" s="15" t="s">
        <v>8</v>
      </c>
      <c r="G13" s="31" t="s">
        <v>8</v>
      </c>
    </row>
    <row r="14" spans="1:7" ht="20.100000000000001" customHeight="1" x14ac:dyDescent="0.35">
      <c r="A14" s="188">
        <v>4</v>
      </c>
      <c r="B14" s="130" t="s">
        <v>85</v>
      </c>
      <c r="C14" s="208" t="s">
        <v>0</v>
      </c>
      <c r="D14" s="208">
        <v>67</v>
      </c>
      <c r="E14" s="178"/>
      <c r="F14" s="15" t="s">
        <v>8</v>
      </c>
      <c r="G14" s="31" t="s">
        <v>8</v>
      </c>
    </row>
    <row r="15" spans="1:7" ht="20.100000000000001" customHeight="1" x14ac:dyDescent="0.35">
      <c r="A15" s="188">
        <v>5</v>
      </c>
      <c r="B15" s="130" t="s">
        <v>86</v>
      </c>
      <c r="C15" s="208" t="s">
        <v>0</v>
      </c>
      <c r="D15" s="208">
        <v>106</v>
      </c>
      <c r="E15" s="178">
        <v>68</v>
      </c>
      <c r="F15" s="15" t="s">
        <v>8</v>
      </c>
      <c r="G15" s="31" t="s">
        <v>8</v>
      </c>
    </row>
    <row r="16" spans="1:7" ht="20.100000000000001" customHeight="1" x14ac:dyDescent="0.35">
      <c r="A16" s="112"/>
      <c r="B16" s="147"/>
      <c r="C16" s="113"/>
      <c r="D16" s="114"/>
      <c r="E16" s="114"/>
      <c r="F16" s="30" t="s">
        <v>53</v>
      </c>
      <c r="G16" s="31" t="s">
        <v>8</v>
      </c>
    </row>
    <row r="17" spans="1:7" ht="12.75" customHeight="1" x14ac:dyDescent="0.35">
      <c r="A17" s="112"/>
      <c r="B17" s="147"/>
      <c r="C17" s="113"/>
      <c r="D17" s="114"/>
      <c r="E17" s="114"/>
      <c r="F17" s="30"/>
      <c r="G17" s="31"/>
    </row>
    <row r="18" spans="1:7" ht="20.100000000000001" customHeight="1" x14ac:dyDescent="0.35">
      <c r="A18" s="146" t="s">
        <v>170</v>
      </c>
      <c r="B18" s="185"/>
      <c r="C18" s="224"/>
      <c r="D18" s="225"/>
      <c r="E18" s="187"/>
      <c r="F18" s="144"/>
      <c r="G18" s="31"/>
    </row>
    <row r="19" spans="1:7" ht="20.100000000000001" customHeight="1" x14ac:dyDescent="0.35">
      <c r="A19" s="188">
        <v>1</v>
      </c>
      <c r="B19" s="130" t="s">
        <v>54</v>
      </c>
      <c r="C19" s="208" t="s">
        <v>1</v>
      </c>
      <c r="D19" s="208">
        <v>15538</v>
      </c>
      <c r="E19" s="178">
        <v>55</v>
      </c>
      <c r="F19" s="15" t="s">
        <v>8</v>
      </c>
      <c r="G19" s="31" t="s">
        <v>8</v>
      </c>
    </row>
    <row r="20" spans="1:7" ht="20.100000000000001" customHeight="1" x14ac:dyDescent="0.35">
      <c r="A20" s="188">
        <v>2</v>
      </c>
      <c r="B20" s="130" t="s">
        <v>55</v>
      </c>
      <c r="C20" s="208" t="s">
        <v>1</v>
      </c>
      <c r="D20" s="208">
        <v>865</v>
      </c>
      <c r="E20" s="178">
        <v>68</v>
      </c>
      <c r="F20" s="15" t="s">
        <v>8</v>
      </c>
      <c r="G20" s="31" t="s">
        <v>8</v>
      </c>
    </row>
    <row r="21" spans="1:7" ht="20.100000000000001" customHeight="1" x14ac:dyDescent="0.35">
      <c r="A21" s="188">
        <v>3</v>
      </c>
      <c r="B21" s="130" t="s">
        <v>86</v>
      </c>
      <c r="C21" s="208" t="s">
        <v>0</v>
      </c>
      <c r="D21" s="208">
        <v>13132</v>
      </c>
      <c r="E21" s="178">
        <v>68</v>
      </c>
      <c r="F21" s="15" t="s">
        <v>8</v>
      </c>
      <c r="G21" s="31" t="s">
        <v>8</v>
      </c>
    </row>
    <row r="22" spans="1:7" ht="20.100000000000001" customHeight="1" x14ac:dyDescent="0.35">
      <c r="A22" s="188">
        <v>4</v>
      </c>
      <c r="B22" s="130" t="s">
        <v>171</v>
      </c>
      <c r="C22" s="208" t="s">
        <v>0</v>
      </c>
      <c r="D22" s="208">
        <v>73</v>
      </c>
      <c r="E22" s="178"/>
      <c r="F22" s="15" t="s">
        <v>8</v>
      </c>
      <c r="G22" s="31" t="s">
        <v>8</v>
      </c>
    </row>
    <row r="23" spans="1:7" ht="20.100000000000001" customHeight="1" x14ac:dyDescent="0.35">
      <c r="A23" s="188">
        <v>5</v>
      </c>
      <c r="B23" s="130" t="s">
        <v>172</v>
      </c>
      <c r="C23" s="208" t="s">
        <v>0</v>
      </c>
      <c r="D23" s="208">
        <v>470</v>
      </c>
      <c r="E23" s="178">
        <v>68</v>
      </c>
      <c r="F23" s="15" t="s">
        <v>8</v>
      </c>
      <c r="G23" s="31" t="s">
        <v>8</v>
      </c>
    </row>
    <row r="24" spans="1:7" ht="20.100000000000001" customHeight="1" x14ac:dyDescent="0.35">
      <c r="A24" s="188">
        <v>6</v>
      </c>
      <c r="B24" s="130" t="s">
        <v>145</v>
      </c>
      <c r="C24" s="208" t="s">
        <v>0</v>
      </c>
      <c r="D24" s="208">
        <v>189</v>
      </c>
      <c r="E24" s="178">
        <v>68</v>
      </c>
      <c r="F24" s="15" t="s">
        <v>8</v>
      </c>
      <c r="G24" s="31" t="s">
        <v>8</v>
      </c>
    </row>
    <row r="25" spans="1:7" ht="20.100000000000001" customHeight="1" x14ac:dyDescent="0.35">
      <c r="A25" s="188">
        <v>7</v>
      </c>
      <c r="B25" s="130" t="s">
        <v>173</v>
      </c>
      <c r="C25" s="208" t="s">
        <v>0</v>
      </c>
      <c r="D25" s="208">
        <v>204</v>
      </c>
      <c r="E25" s="178">
        <v>68</v>
      </c>
      <c r="F25" s="15" t="s">
        <v>8</v>
      </c>
      <c r="G25" s="31" t="s">
        <v>8</v>
      </c>
    </row>
    <row r="26" spans="1:7" ht="30" customHeight="1" x14ac:dyDescent="0.35">
      <c r="A26" s="188">
        <v>8</v>
      </c>
      <c r="B26" s="222" t="s">
        <v>212</v>
      </c>
      <c r="C26" s="208" t="s">
        <v>0</v>
      </c>
      <c r="D26" s="208">
        <v>27</v>
      </c>
      <c r="E26" s="178">
        <v>68</v>
      </c>
      <c r="F26" s="15" t="s">
        <v>8</v>
      </c>
      <c r="G26" s="31" t="s">
        <v>8</v>
      </c>
    </row>
    <row r="27" spans="1:7" ht="20.100000000000001" customHeight="1" x14ac:dyDescent="0.35">
      <c r="A27" s="188">
        <v>9</v>
      </c>
      <c r="B27" s="130" t="s">
        <v>183</v>
      </c>
      <c r="C27" s="208" t="s">
        <v>1</v>
      </c>
      <c r="D27" s="208">
        <v>0.53</v>
      </c>
      <c r="E27" s="178">
        <v>68</v>
      </c>
      <c r="F27" s="15" t="s">
        <v>8</v>
      </c>
      <c r="G27" s="31" t="s">
        <v>8</v>
      </c>
    </row>
    <row r="28" spans="1:7" ht="20.100000000000001" customHeight="1" x14ac:dyDescent="0.35">
      <c r="A28" s="112"/>
      <c r="B28" s="147"/>
      <c r="C28" s="113"/>
      <c r="D28" s="114"/>
      <c r="E28" s="114"/>
      <c r="F28" s="30" t="s">
        <v>53</v>
      </c>
      <c r="G28" s="31" t="s">
        <v>8</v>
      </c>
    </row>
    <row r="29" spans="1:7" ht="12.75" customHeight="1" thickBot="1" x14ac:dyDescent="0.4">
      <c r="A29" s="115"/>
      <c r="B29" s="148"/>
      <c r="C29" s="149"/>
      <c r="D29" s="150"/>
      <c r="E29" s="151"/>
      <c r="F29" s="152"/>
      <c r="G29" s="32"/>
    </row>
    <row r="30" spans="1:7" ht="15" x14ac:dyDescent="0.35">
      <c r="A30" s="27" t="s">
        <v>22</v>
      </c>
      <c r="F30" s="153" t="s">
        <v>7</v>
      </c>
      <c r="G30" s="15" t="s">
        <v>8</v>
      </c>
    </row>
    <row r="31" spans="1:7" ht="24.75" customHeight="1" x14ac:dyDescent="0.2">
      <c r="A31" s="154" t="s">
        <v>24</v>
      </c>
      <c r="B31" s="244" t="s">
        <v>128</v>
      </c>
      <c r="C31" s="244"/>
      <c r="D31" s="244"/>
      <c r="E31" s="244"/>
      <c r="F31" s="244"/>
      <c r="G31" s="244"/>
    </row>
    <row r="32" spans="1:7" ht="9.9499999999999993" customHeight="1" x14ac:dyDescent="0.2">
      <c r="A32" s="154"/>
      <c r="B32" s="155"/>
    </row>
    <row r="33" spans="1:22" ht="52.5" customHeight="1" x14ac:dyDescent="0.2">
      <c r="A33" s="154" t="s">
        <v>25</v>
      </c>
      <c r="B33" s="244" t="s">
        <v>129</v>
      </c>
      <c r="C33" s="244"/>
      <c r="D33" s="244"/>
      <c r="E33" s="244"/>
      <c r="F33" s="244"/>
      <c r="G33" s="244"/>
      <c r="P33" s="154"/>
      <c r="Q33" s="243"/>
      <c r="R33" s="243"/>
      <c r="S33" s="243"/>
      <c r="T33" s="243"/>
      <c r="U33" s="243"/>
      <c r="V33" s="243"/>
    </row>
    <row r="34" spans="1:22" ht="9.9499999999999993" customHeight="1" x14ac:dyDescent="0.2">
      <c r="A34" s="156"/>
    </row>
    <row r="35" spans="1:22" ht="75.75" customHeight="1" x14ac:dyDescent="0.2">
      <c r="A35" s="119" t="s">
        <v>26</v>
      </c>
      <c r="B35" s="244" t="s">
        <v>14</v>
      </c>
      <c r="C35" s="244"/>
      <c r="D35" s="244"/>
      <c r="E35" s="244"/>
      <c r="F35" s="244"/>
      <c r="G35" s="244"/>
    </row>
    <row r="36" spans="1:22" ht="13.5" customHeight="1" x14ac:dyDescent="0.2">
      <c r="A36" s="156"/>
    </row>
    <row r="37" spans="1:22" ht="13.5" customHeight="1" x14ac:dyDescent="0.2">
      <c r="A37" s="119" t="s">
        <v>27</v>
      </c>
      <c r="B37" s="244" t="s">
        <v>15</v>
      </c>
      <c r="C37" s="244"/>
      <c r="D37" s="244"/>
      <c r="E37" s="244"/>
      <c r="F37" s="244"/>
      <c r="G37" s="244"/>
    </row>
    <row r="38" spans="1:22" x14ac:dyDescent="0.2">
      <c r="A38" s="119"/>
    </row>
    <row r="39" spans="1:22" x14ac:dyDescent="0.2">
      <c r="A39" s="154" t="s">
        <v>43</v>
      </c>
      <c r="B39" s="243" t="s">
        <v>130</v>
      </c>
      <c r="C39" s="243"/>
      <c r="D39" s="243"/>
      <c r="E39" s="243"/>
      <c r="F39" s="243"/>
      <c r="G39" s="243"/>
    </row>
    <row r="40" spans="1:22" x14ac:dyDescent="0.2">
      <c r="A40" s="154"/>
      <c r="B40" s="209"/>
      <c r="C40" s="209"/>
      <c r="D40" s="209"/>
      <c r="E40" s="209"/>
      <c r="F40" s="209"/>
      <c r="G40" s="209"/>
    </row>
    <row r="41" spans="1:22" x14ac:dyDescent="0.2">
      <c r="F41" s="29" t="s">
        <v>3</v>
      </c>
      <c r="G41" s="1"/>
    </row>
    <row r="42" spans="1:22" x14ac:dyDescent="0.2">
      <c r="F42" s="29" t="s">
        <v>4</v>
      </c>
      <c r="G42" s="2"/>
    </row>
  </sheetData>
  <mergeCells count="10">
    <mergeCell ref="B39:G39"/>
    <mergeCell ref="Q33:V33"/>
    <mergeCell ref="B37:G37"/>
    <mergeCell ref="B1:G1"/>
    <mergeCell ref="B3:G3"/>
    <mergeCell ref="B4:G4"/>
    <mergeCell ref="B5:G5"/>
    <mergeCell ref="B35:G35"/>
    <mergeCell ref="B31:G31"/>
    <mergeCell ref="B33:G33"/>
  </mergeCells>
  <printOptions horizontalCentered="1"/>
  <pageMargins left="0.5" right="0.5" top="0.52" bottom="0.25" header="0.5" footer="0.35"/>
  <pageSetup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G48"/>
  <sheetViews>
    <sheetView view="pageBreakPreview" topLeftCell="A17" zoomScale="90" zoomScaleNormal="100" zoomScaleSheetLayoutView="90" workbookViewId="0">
      <selection activeCell="D10" sqref="D10:D32"/>
    </sheetView>
  </sheetViews>
  <sheetFormatPr defaultColWidth="9.140625" defaultRowHeight="12.75" x14ac:dyDescent="0.2"/>
  <cols>
    <col min="1" max="1" width="8.5703125" style="68" customWidth="1"/>
    <col min="2" max="2" width="39.7109375" style="68" customWidth="1"/>
    <col min="3" max="4" width="15.7109375" style="68" customWidth="1"/>
    <col min="5" max="5" width="15.7109375" style="68" hidden="1" customWidth="1"/>
    <col min="6" max="6" width="15.7109375" style="99" customWidth="1"/>
    <col min="7" max="7" width="15.7109375" style="68" customWidth="1"/>
    <col min="8" max="10" width="9.140625" style="68"/>
    <col min="11" max="11" width="19.7109375" style="68" customWidth="1"/>
    <col min="12" max="16384" width="9.140625" style="68"/>
  </cols>
  <sheetData>
    <row r="1" spans="1:7" ht="18" customHeight="1" x14ac:dyDescent="0.2">
      <c r="A1" s="66"/>
      <c r="B1" s="240" t="str">
        <f>'BID SUMMARY'!B4</f>
        <v>GATEHOUSE SUBDIVISION UNIT 3</v>
      </c>
      <c r="C1" s="240"/>
      <c r="D1" s="240"/>
      <c r="E1" s="240"/>
      <c r="F1" s="240"/>
      <c r="G1" s="240"/>
    </row>
    <row r="2" spans="1:7" x14ac:dyDescent="0.2">
      <c r="A2" s="66"/>
      <c r="B2" s="67"/>
      <c r="F2" s="66" t="s">
        <v>9</v>
      </c>
      <c r="G2" s="68" t="str">
        <f>'BID SUMMARY'!E2</f>
        <v>314-52-03</v>
      </c>
    </row>
    <row r="3" spans="1:7" ht="20.100000000000001" customHeight="1" x14ac:dyDescent="0.2">
      <c r="B3" s="247" t="s">
        <v>106</v>
      </c>
      <c r="C3" s="247"/>
      <c r="D3" s="247"/>
      <c r="E3" s="247"/>
      <c r="F3" s="247"/>
      <c r="G3" s="247"/>
    </row>
    <row r="4" spans="1:7" ht="20.100000000000001" customHeight="1" x14ac:dyDescent="0.2">
      <c r="B4" s="247"/>
      <c r="C4" s="247"/>
      <c r="D4" s="247"/>
      <c r="E4" s="247"/>
      <c r="F4" s="247"/>
      <c r="G4" s="247"/>
    </row>
    <row r="5" spans="1:7" ht="20.100000000000001" customHeight="1" x14ac:dyDescent="0.2">
      <c r="B5" s="247" t="s">
        <v>38</v>
      </c>
      <c r="C5" s="247"/>
      <c r="D5" s="247"/>
      <c r="E5" s="247"/>
      <c r="F5" s="247"/>
      <c r="G5" s="247"/>
    </row>
    <row r="6" spans="1:7" ht="20.100000000000001" customHeight="1" x14ac:dyDescent="0.2">
      <c r="B6" s="190"/>
      <c r="C6" s="190"/>
      <c r="D6" s="190"/>
      <c r="E6" s="190"/>
      <c r="F6" s="190"/>
      <c r="G6" s="190"/>
    </row>
    <row r="7" spans="1:7" customFormat="1" ht="15" customHeight="1" thickBot="1" x14ac:dyDescent="0.25">
      <c r="B7" s="200" t="s">
        <v>107</v>
      </c>
      <c r="C7" s="53"/>
      <c r="D7" s="53"/>
      <c r="E7" s="53"/>
      <c r="F7" s="4"/>
    </row>
    <row r="8" spans="1:7" ht="26.25" customHeight="1" thickBot="1" x14ac:dyDescent="0.25">
      <c r="A8" s="69" t="s">
        <v>10</v>
      </c>
      <c r="B8" s="70" t="s">
        <v>11</v>
      </c>
      <c r="C8" s="71" t="s">
        <v>2</v>
      </c>
      <c r="D8" s="72" t="s">
        <v>28</v>
      </c>
      <c r="E8" s="72" t="s">
        <v>19</v>
      </c>
      <c r="F8" s="71" t="s">
        <v>12</v>
      </c>
      <c r="G8" s="73" t="s">
        <v>13</v>
      </c>
    </row>
    <row r="9" spans="1:7" ht="12.75" customHeight="1" x14ac:dyDescent="0.2">
      <c r="A9" s="74"/>
      <c r="B9" s="75"/>
      <c r="C9" s="76"/>
      <c r="D9" s="77"/>
      <c r="E9" s="78"/>
      <c r="F9" s="77"/>
      <c r="G9" s="79"/>
    </row>
    <row r="10" spans="1:7" ht="20.100000000000001" customHeight="1" x14ac:dyDescent="0.35">
      <c r="A10" s="80">
        <v>1</v>
      </c>
      <c r="B10" s="81" t="s">
        <v>39</v>
      </c>
      <c r="C10" s="82" t="s">
        <v>40</v>
      </c>
      <c r="D10" s="208">
        <v>1</v>
      </c>
      <c r="E10" s="83"/>
      <c r="F10" s="84" t="s">
        <v>8</v>
      </c>
      <c r="G10" s="85" t="s">
        <v>8</v>
      </c>
    </row>
    <row r="11" spans="1:7" ht="20.100000000000001" customHeight="1" x14ac:dyDescent="0.35">
      <c r="A11" s="80">
        <v>2</v>
      </c>
      <c r="B11" s="81" t="s">
        <v>108</v>
      </c>
      <c r="C11" s="82" t="s">
        <v>1</v>
      </c>
      <c r="D11" s="226">
        <v>1536</v>
      </c>
      <c r="E11" s="83"/>
      <c r="F11" s="84" t="s">
        <v>8</v>
      </c>
      <c r="G11" s="85" t="s">
        <v>8</v>
      </c>
    </row>
    <row r="12" spans="1:7" ht="20.100000000000001" customHeight="1" x14ac:dyDescent="0.35">
      <c r="A12" s="80">
        <v>3</v>
      </c>
      <c r="B12" s="81" t="s">
        <v>109</v>
      </c>
      <c r="C12" s="82" t="s">
        <v>1</v>
      </c>
      <c r="D12" s="226">
        <v>10026</v>
      </c>
      <c r="E12" s="83"/>
      <c r="F12" s="84" t="s">
        <v>8</v>
      </c>
      <c r="G12" s="85" t="s">
        <v>8</v>
      </c>
    </row>
    <row r="13" spans="1:7" ht="20.100000000000001" customHeight="1" x14ac:dyDescent="0.35">
      <c r="A13" s="80">
        <v>4</v>
      </c>
      <c r="B13" s="81" t="s">
        <v>110</v>
      </c>
      <c r="C13" s="82" t="s">
        <v>0</v>
      </c>
      <c r="D13" s="226">
        <v>7848</v>
      </c>
      <c r="E13" s="83"/>
      <c r="F13" s="84" t="s">
        <v>8</v>
      </c>
      <c r="G13" s="85" t="s">
        <v>8</v>
      </c>
    </row>
    <row r="14" spans="1:7" ht="20.100000000000001" customHeight="1" x14ac:dyDescent="0.35">
      <c r="A14" s="80">
        <v>5</v>
      </c>
      <c r="B14" s="81" t="s">
        <v>174</v>
      </c>
      <c r="C14" s="82" t="s">
        <v>0</v>
      </c>
      <c r="D14" s="226">
        <v>8076</v>
      </c>
      <c r="E14" s="83"/>
      <c r="F14" s="84" t="s">
        <v>8</v>
      </c>
      <c r="G14" s="85" t="s">
        <v>8</v>
      </c>
    </row>
    <row r="15" spans="1:7" ht="20.100000000000001" customHeight="1" x14ac:dyDescent="0.35">
      <c r="A15" s="80">
        <v>6</v>
      </c>
      <c r="B15" s="81" t="s">
        <v>175</v>
      </c>
      <c r="C15" s="82" t="s">
        <v>0</v>
      </c>
      <c r="D15" s="226">
        <v>1373</v>
      </c>
      <c r="E15" s="83"/>
      <c r="F15" s="84" t="s">
        <v>8</v>
      </c>
      <c r="G15" s="85" t="s">
        <v>8</v>
      </c>
    </row>
    <row r="16" spans="1:7" ht="20.100000000000001" customHeight="1" x14ac:dyDescent="0.35">
      <c r="A16" s="80">
        <v>7</v>
      </c>
      <c r="B16" s="81" t="s">
        <v>176</v>
      </c>
      <c r="C16" s="82" t="s">
        <v>0</v>
      </c>
      <c r="D16" s="226">
        <v>1373</v>
      </c>
      <c r="E16" s="83"/>
      <c r="F16" s="84" t="s">
        <v>8</v>
      </c>
      <c r="G16" s="85" t="s">
        <v>8</v>
      </c>
    </row>
    <row r="17" spans="1:7" ht="20.100000000000001" customHeight="1" x14ac:dyDescent="0.35">
      <c r="A17" s="80">
        <v>8</v>
      </c>
      <c r="B17" s="81" t="s">
        <v>80</v>
      </c>
      <c r="C17" s="82" t="s">
        <v>0</v>
      </c>
      <c r="D17" s="226">
        <v>9449</v>
      </c>
      <c r="E17" s="83"/>
      <c r="F17" s="84" t="s">
        <v>8</v>
      </c>
      <c r="G17" s="85" t="s">
        <v>8</v>
      </c>
    </row>
    <row r="18" spans="1:7" ht="20.100000000000001" customHeight="1" x14ac:dyDescent="0.35">
      <c r="A18" s="80">
        <v>9</v>
      </c>
      <c r="B18" s="81" t="s">
        <v>69</v>
      </c>
      <c r="C18" s="82" t="s">
        <v>5</v>
      </c>
      <c r="D18" s="208">
        <v>28</v>
      </c>
      <c r="E18" s="86"/>
      <c r="F18" s="84" t="s">
        <v>8</v>
      </c>
      <c r="G18" s="85" t="s">
        <v>8</v>
      </c>
    </row>
    <row r="19" spans="1:7" ht="20.100000000000001" customHeight="1" x14ac:dyDescent="0.35">
      <c r="A19" s="80">
        <v>10</v>
      </c>
      <c r="B19" s="81" t="s">
        <v>81</v>
      </c>
      <c r="C19" s="82" t="s">
        <v>5</v>
      </c>
      <c r="D19" s="208">
        <v>28</v>
      </c>
      <c r="E19" s="86"/>
      <c r="F19" s="84" t="s">
        <v>8</v>
      </c>
      <c r="G19" s="85" t="s">
        <v>8</v>
      </c>
    </row>
    <row r="20" spans="1:7" ht="20.100000000000001" customHeight="1" x14ac:dyDescent="0.35">
      <c r="A20" s="80">
        <v>11</v>
      </c>
      <c r="B20" s="81" t="s">
        <v>177</v>
      </c>
      <c r="C20" s="82" t="s">
        <v>6</v>
      </c>
      <c r="D20" s="208">
        <v>3</v>
      </c>
      <c r="E20" s="86"/>
      <c r="F20" s="84" t="s">
        <v>8</v>
      </c>
      <c r="G20" s="85" t="s">
        <v>8</v>
      </c>
    </row>
    <row r="21" spans="1:7" ht="30" customHeight="1" x14ac:dyDescent="0.35">
      <c r="A21" s="80">
        <v>12</v>
      </c>
      <c r="B21" s="87" t="s">
        <v>178</v>
      </c>
      <c r="C21" s="82" t="s">
        <v>6</v>
      </c>
      <c r="D21" s="208">
        <v>1</v>
      </c>
      <c r="E21" s="86"/>
      <c r="F21" s="84" t="s">
        <v>8</v>
      </c>
      <c r="G21" s="85" t="s">
        <v>8</v>
      </c>
    </row>
    <row r="22" spans="1:7" ht="30" customHeight="1" x14ac:dyDescent="0.35">
      <c r="A22" s="80">
        <v>13</v>
      </c>
      <c r="B22" s="87" t="s">
        <v>179</v>
      </c>
      <c r="C22" s="82" t="s">
        <v>0</v>
      </c>
      <c r="D22" s="208">
        <v>1242</v>
      </c>
      <c r="E22" s="86"/>
      <c r="F22" s="84" t="s">
        <v>8</v>
      </c>
      <c r="G22" s="85" t="s">
        <v>8</v>
      </c>
    </row>
    <row r="23" spans="1:7" ht="20.100000000000001" customHeight="1" x14ac:dyDescent="0.35">
      <c r="A23" s="80">
        <v>14</v>
      </c>
      <c r="B23" s="81" t="s">
        <v>82</v>
      </c>
      <c r="C23" s="165" t="s">
        <v>5</v>
      </c>
      <c r="D23" s="226">
        <v>4722</v>
      </c>
      <c r="E23" s="86"/>
      <c r="F23" s="84" t="s">
        <v>8</v>
      </c>
      <c r="G23" s="85" t="s">
        <v>8</v>
      </c>
    </row>
    <row r="24" spans="1:7" ht="20.100000000000001" customHeight="1" x14ac:dyDescent="0.35">
      <c r="A24" s="80">
        <v>15</v>
      </c>
      <c r="B24" s="81" t="s">
        <v>83</v>
      </c>
      <c r="C24" s="165" t="s">
        <v>5</v>
      </c>
      <c r="D24" s="208">
        <v>1468</v>
      </c>
      <c r="E24" s="83"/>
      <c r="F24" s="84" t="s">
        <v>8</v>
      </c>
      <c r="G24" s="85" t="s">
        <v>8</v>
      </c>
    </row>
    <row r="25" spans="1:7" ht="20.100000000000001" customHeight="1" x14ac:dyDescent="0.35">
      <c r="A25" s="80">
        <v>16</v>
      </c>
      <c r="B25" s="81" t="s">
        <v>180</v>
      </c>
      <c r="C25" s="165" t="s">
        <v>5</v>
      </c>
      <c r="D25" s="208">
        <v>33</v>
      </c>
      <c r="E25" s="83"/>
      <c r="F25" s="84" t="s">
        <v>8</v>
      </c>
      <c r="G25" s="85" t="s">
        <v>8</v>
      </c>
    </row>
    <row r="26" spans="1:7" ht="20.100000000000001" customHeight="1" x14ac:dyDescent="0.35">
      <c r="A26" s="80">
        <v>17</v>
      </c>
      <c r="B26" s="87" t="s">
        <v>73</v>
      </c>
      <c r="C26" s="82" t="s">
        <v>5</v>
      </c>
      <c r="D26" s="226">
        <v>2295</v>
      </c>
      <c r="E26" s="83"/>
      <c r="F26" s="84" t="s">
        <v>8</v>
      </c>
      <c r="G26" s="85" t="s">
        <v>8</v>
      </c>
    </row>
    <row r="27" spans="1:7" ht="20.100000000000001" customHeight="1" x14ac:dyDescent="0.35">
      <c r="A27" s="80">
        <v>18</v>
      </c>
      <c r="B27" s="87" t="s">
        <v>111</v>
      </c>
      <c r="C27" s="82" t="s">
        <v>6</v>
      </c>
      <c r="D27" s="208">
        <v>1</v>
      </c>
      <c r="E27" s="83"/>
      <c r="F27" s="84" t="s">
        <v>8</v>
      </c>
      <c r="G27" s="85" t="s">
        <v>8</v>
      </c>
    </row>
    <row r="28" spans="1:7" ht="20.100000000000001" customHeight="1" x14ac:dyDescent="0.35">
      <c r="A28" s="80">
        <v>19</v>
      </c>
      <c r="B28" s="87" t="s">
        <v>112</v>
      </c>
      <c r="C28" s="82" t="s">
        <v>6</v>
      </c>
      <c r="D28" s="208">
        <v>2</v>
      </c>
      <c r="E28" s="83"/>
      <c r="F28" s="84" t="s">
        <v>8</v>
      </c>
      <c r="G28" s="85" t="s">
        <v>8</v>
      </c>
    </row>
    <row r="29" spans="1:7" ht="20.100000000000001" customHeight="1" x14ac:dyDescent="0.35">
      <c r="A29" s="80">
        <v>20</v>
      </c>
      <c r="B29" s="87" t="s">
        <v>181</v>
      </c>
      <c r="C29" s="82" t="s">
        <v>6</v>
      </c>
      <c r="D29" s="208">
        <v>3</v>
      </c>
      <c r="E29" s="83"/>
      <c r="F29" s="84" t="s">
        <v>8</v>
      </c>
      <c r="G29" s="85" t="s">
        <v>8</v>
      </c>
    </row>
    <row r="30" spans="1:7" ht="20.100000000000001" customHeight="1" x14ac:dyDescent="0.35">
      <c r="A30" s="80">
        <v>21</v>
      </c>
      <c r="B30" s="87" t="s">
        <v>182</v>
      </c>
      <c r="C30" s="82" t="s">
        <v>6</v>
      </c>
      <c r="D30" s="208">
        <v>1</v>
      </c>
      <c r="E30" s="83"/>
      <c r="F30" s="84" t="s">
        <v>8</v>
      </c>
      <c r="G30" s="85" t="s">
        <v>8</v>
      </c>
    </row>
    <row r="31" spans="1:7" ht="20.100000000000001" customHeight="1" x14ac:dyDescent="0.35">
      <c r="A31" s="80">
        <v>22</v>
      </c>
      <c r="B31" s="81" t="s">
        <v>113</v>
      </c>
      <c r="C31" s="82" t="s">
        <v>6</v>
      </c>
      <c r="D31" s="208">
        <v>4</v>
      </c>
      <c r="E31" s="83"/>
      <c r="F31" s="84" t="s">
        <v>8</v>
      </c>
      <c r="G31" s="85" t="s">
        <v>8</v>
      </c>
    </row>
    <row r="32" spans="1:7" ht="20.100000000000001" customHeight="1" x14ac:dyDescent="0.35">
      <c r="A32" s="80">
        <v>23</v>
      </c>
      <c r="B32" s="81" t="s">
        <v>41</v>
      </c>
      <c r="C32" s="82" t="s">
        <v>40</v>
      </c>
      <c r="D32" s="208">
        <v>1</v>
      </c>
      <c r="E32" s="83"/>
      <c r="F32" s="84" t="s">
        <v>8</v>
      </c>
      <c r="G32" s="85" t="s">
        <v>8</v>
      </c>
    </row>
    <row r="33" spans="1:7" ht="12.75" customHeight="1" thickBot="1" x14ac:dyDescent="0.4">
      <c r="A33" s="88"/>
      <c r="B33" s="89"/>
      <c r="C33" s="90"/>
      <c r="D33" s="90"/>
      <c r="E33" s="91"/>
      <c r="F33" s="92"/>
      <c r="G33" s="85"/>
    </row>
    <row r="34" spans="1:7" ht="15" customHeight="1" x14ac:dyDescent="0.35">
      <c r="A34" s="93"/>
      <c r="B34" s="94"/>
      <c r="C34" s="94"/>
      <c r="D34" s="94"/>
      <c r="E34" s="94"/>
      <c r="F34" s="211" t="s">
        <v>7</v>
      </c>
      <c r="G34" s="95" t="s">
        <v>8</v>
      </c>
    </row>
    <row r="35" spans="1:7" x14ac:dyDescent="0.2">
      <c r="A35" s="96" t="s">
        <v>22</v>
      </c>
      <c r="B35" s="97"/>
      <c r="C35" s="98"/>
      <c r="D35" s="98"/>
    </row>
    <row r="36" spans="1:7" ht="12.75" customHeight="1" x14ac:dyDescent="0.2">
      <c r="A36" s="100"/>
    </row>
    <row r="37" spans="1:7" ht="12.75" customHeight="1" x14ac:dyDescent="0.2">
      <c r="A37" s="100" t="s">
        <v>24</v>
      </c>
      <c r="B37" s="246" t="s">
        <v>146</v>
      </c>
      <c r="C37" s="246"/>
      <c r="D37" s="246"/>
      <c r="E37" s="246"/>
      <c r="F37" s="246"/>
      <c r="G37" s="246"/>
    </row>
    <row r="38" spans="1:7" ht="12.75" customHeight="1" x14ac:dyDescent="0.2">
      <c r="A38" s="100"/>
      <c r="B38" s="164"/>
      <c r="C38" s="164"/>
      <c r="D38" s="164"/>
      <c r="E38" s="164"/>
      <c r="F38" s="164"/>
      <c r="G38" s="164"/>
    </row>
    <row r="39" spans="1:7" x14ac:dyDescent="0.2">
      <c r="A39" s="100" t="s">
        <v>25</v>
      </c>
      <c r="B39" s="248" t="s">
        <v>42</v>
      </c>
      <c r="C39" s="248"/>
      <c r="D39" s="248"/>
      <c r="E39" s="248"/>
      <c r="F39" s="248"/>
      <c r="G39" s="248"/>
    </row>
    <row r="40" spans="1:7" ht="54.95" customHeight="1" x14ac:dyDescent="0.2">
      <c r="A40" s="100"/>
      <c r="F40" s="101"/>
    </row>
    <row r="41" spans="1:7" x14ac:dyDescent="0.2">
      <c r="A41" s="100" t="s">
        <v>26</v>
      </c>
      <c r="B41" s="246" t="s">
        <v>14</v>
      </c>
      <c r="C41" s="246"/>
      <c r="D41" s="246"/>
      <c r="E41" s="246"/>
      <c r="F41" s="246"/>
      <c r="G41" s="246"/>
    </row>
    <row r="42" spans="1:7" ht="80.099999999999994" customHeight="1" x14ac:dyDescent="0.2">
      <c r="A42" s="100"/>
      <c r="F42" s="101"/>
    </row>
    <row r="43" spans="1:7" x14ac:dyDescent="0.2">
      <c r="A43" s="100" t="s">
        <v>27</v>
      </c>
      <c r="B43" s="246" t="s">
        <v>15</v>
      </c>
      <c r="C43" s="246"/>
      <c r="D43" s="246"/>
      <c r="E43" s="246"/>
      <c r="F43" s="246"/>
      <c r="G43" s="246"/>
    </row>
    <row r="44" spans="1:7" ht="30" customHeight="1" x14ac:dyDescent="0.2">
      <c r="F44" s="68"/>
    </row>
    <row r="45" spans="1:7" ht="12.75" customHeight="1" x14ac:dyDescent="0.2">
      <c r="A45" s="201" t="s">
        <v>43</v>
      </c>
      <c r="B45" s="246" t="s">
        <v>114</v>
      </c>
      <c r="C45" s="246"/>
      <c r="D45" s="246"/>
      <c r="E45" s="246"/>
      <c r="F45" s="246"/>
      <c r="G45" s="246"/>
    </row>
    <row r="46" spans="1:7" x14ac:dyDescent="0.2">
      <c r="A46" s="201"/>
      <c r="B46" s="164"/>
      <c r="C46" s="164"/>
      <c r="D46" s="164"/>
      <c r="E46" s="164"/>
      <c r="F46" s="164"/>
      <c r="G46" s="164"/>
    </row>
    <row r="47" spans="1:7" x14ac:dyDescent="0.2">
      <c r="A47" s="66"/>
      <c r="F47" s="101" t="s">
        <v>3</v>
      </c>
      <c r="G47" s="102"/>
    </row>
    <row r="48" spans="1:7" x14ac:dyDescent="0.2">
      <c r="F48" s="101" t="s">
        <v>4</v>
      </c>
      <c r="G48" s="103"/>
    </row>
  </sheetData>
  <mergeCells count="9">
    <mergeCell ref="B45:G45"/>
    <mergeCell ref="B1:G1"/>
    <mergeCell ref="B3:G3"/>
    <mergeCell ref="B4:G4"/>
    <mergeCell ref="B5:G5"/>
    <mergeCell ref="B37:G37"/>
    <mergeCell ref="B39:G39"/>
    <mergeCell ref="B41:G41"/>
    <mergeCell ref="B43:G43"/>
  </mergeCells>
  <printOptions horizontalCentered="1"/>
  <pageMargins left="0.5" right="0.5" top="0.52" bottom="0.25" header="0.5" footer="0.35"/>
  <pageSetup scale="77" orientation="portrait" r:id="rId1"/>
  <headerFooter alignWithMargins="0"/>
  <rowBreaks count="1" manualBreakCount="1">
    <brk id="9"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C5CEE-6DD7-4768-B2B1-A7867F43DA1E}">
  <sheetPr>
    <tabColor rgb="FF00B050"/>
    <pageSetUpPr fitToPage="1"/>
  </sheetPr>
  <dimension ref="A1:G48"/>
  <sheetViews>
    <sheetView view="pageBreakPreview" topLeftCell="A7" zoomScale="90" zoomScaleNormal="100" zoomScaleSheetLayoutView="90" workbookViewId="0">
      <selection activeCell="D10" sqref="D10:D32"/>
    </sheetView>
  </sheetViews>
  <sheetFormatPr defaultColWidth="9.140625" defaultRowHeight="12.75" x14ac:dyDescent="0.2"/>
  <cols>
    <col min="1" max="1" width="8.5703125" style="68" customWidth="1"/>
    <col min="2" max="2" width="39.7109375" style="68" customWidth="1"/>
    <col min="3" max="4" width="15.7109375" style="68" customWidth="1"/>
    <col min="5" max="5" width="15.7109375" style="68" hidden="1" customWidth="1"/>
    <col min="6" max="6" width="15.7109375" style="99" customWidth="1"/>
    <col min="7" max="7" width="15.7109375" style="68" customWidth="1"/>
    <col min="8" max="10" width="9.140625" style="68"/>
    <col min="11" max="11" width="19.7109375" style="68" customWidth="1"/>
    <col min="12" max="16384" width="9.140625" style="68"/>
  </cols>
  <sheetData>
    <row r="1" spans="1:7" ht="18" customHeight="1" x14ac:dyDescent="0.2">
      <c r="A1" s="66"/>
      <c r="B1" s="240" t="str">
        <f>'BID SUMMARY'!B4</f>
        <v>GATEHOUSE SUBDIVISION UNIT 3</v>
      </c>
      <c r="C1" s="240"/>
      <c r="D1" s="240"/>
      <c r="E1" s="240"/>
      <c r="F1" s="240"/>
      <c r="G1" s="240"/>
    </row>
    <row r="2" spans="1:7" x14ac:dyDescent="0.2">
      <c r="A2" s="66"/>
      <c r="B2" s="67"/>
      <c r="F2" s="66" t="s">
        <v>9</v>
      </c>
      <c r="G2" s="68" t="str">
        <f>'BID SUMMARY'!E2</f>
        <v>314-52-03</v>
      </c>
    </row>
    <row r="3" spans="1:7" ht="20.100000000000001" customHeight="1" x14ac:dyDescent="0.2">
      <c r="B3" s="247" t="s">
        <v>106</v>
      </c>
      <c r="C3" s="247"/>
      <c r="D3" s="247"/>
      <c r="E3" s="247"/>
      <c r="F3" s="247"/>
      <c r="G3" s="247"/>
    </row>
    <row r="4" spans="1:7" ht="20.100000000000001" customHeight="1" x14ac:dyDescent="0.2">
      <c r="B4" s="247"/>
      <c r="C4" s="247"/>
      <c r="D4" s="247"/>
      <c r="E4" s="247"/>
      <c r="F4" s="247"/>
      <c r="G4" s="247"/>
    </row>
    <row r="5" spans="1:7" ht="20.100000000000001" customHeight="1" x14ac:dyDescent="0.2">
      <c r="B5" s="247" t="s">
        <v>206</v>
      </c>
      <c r="C5" s="247"/>
      <c r="D5" s="247"/>
      <c r="E5" s="247"/>
      <c r="F5" s="247"/>
      <c r="G5" s="247"/>
    </row>
    <row r="6" spans="1:7" ht="20.100000000000001" customHeight="1" x14ac:dyDescent="0.2">
      <c r="B6" s="190"/>
      <c r="C6" s="190"/>
      <c r="D6" s="190"/>
      <c r="E6" s="190"/>
      <c r="F6" s="190"/>
      <c r="G6" s="190"/>
    </row>
    <row r="7" spans="1:7" customFormat="1" ht="15" customHeight="1" thickBot="1" x14ac:dyDescent="0.25">
      <c r="B7" s="200" t="s">
        <v>184</v>
      </c>
      <c r="C7" s="53"/>
      <c r="D7" s="53"/>
      <c r="E7" s="53"/>
      <c r="F7" s="4"/>
    </row>
    <row r="8" spans="1:7" ht="26.25" customHeight="1" thickBot="1" x14ac:dyDescent="0.25">
      <c r="A8" s="69" t="s">
        <v>10</v>
      </c>
      <c r="B8" s="70" t="s">
        <v>11</v>
      </c>
      <c r="C8" s="71" t="s">
        <v>2</v>
      </c>
      <c r="D8" s="72" t="s">
        <v>28</v>
      </c>
      <c r="E8" s="72" t="s">
        <v>19</v>
      </c>
      <c r="F8" s="71" t="s">
        <v>12</v>
      </c>
      <c r="G8" s="73" t="s">
        <v>13</v>
      </c>
    </row>
    <row r="9" spans="1:7" ht="20.100000000000001" customHeight="1" x14ac:dyDescent="0.2">
      <c r="A9" s="74" t="s">
        <v>107</v>
      </c>
      <c r="B9" s="75"/>
      <c r="C9" s="76"/>
      <c r="D9" s="77"/>
      <c r="E9" s="78"/>
      <c r="F9" s="77"/>
      <c r="G9" s="79"/>
    </row>
    <row r="10" spans="1:7" ht="20.100000000000001" customHeight="1" x14ac:dyDescent="0.35">
      <c r="A10" s="80">
        <v>1</v>
      </c>
      <c r="B10" s="81" t="s">
        <v>185</v>
      </c>
      <c r="C10" s="82" t="s">
        <v>40</v>
      </c>
      <c r="D10" s="208">
        <v>1</v>
      </c>
      <c r="E10" s="83"/>
      <c r="F10" s="84" t="s">
        <v>8</v>
      </c>
      <c r="G10" s="85" t="s">
        <v>8</v>
      </c>
    </row>
    <row r="11" spans="1:7" ht="20.100000000000001" customHeight="1" x14ac:dyDescent="0.35">
      <c r="A11" s="80">
        <v>2</v>
      </c>
      <c r="B11" s="81" t="s">
        <v>186</v>
      </c>
      <c r="C11" s="82" t="s">
        <v>0</v>
      </c>
      <c r="D11" s="226">
        <v>4663</v>
      </c>
      <c r="E11" s="83"/>
      <c r="F11" s="84" t="s">
        <v>8</v>
      </c>
      <c r="G11" s="85" t="s">
        <v>8</v>
      </c>
    </row>
    <row r="12" spans="1:7" ht="20.100000000000001" customHeight="1" x14ac:dyDescent="0.35">
      <c r="A12" s="80">
        <v>3</v>
      </c>
      <c r="B12" s="81" t="s">
        <v>191</v>
      </c>
      <c r="C12" s="82" t="s">
        <v>0</v>
      </c>
      <c r="D12" s="226">
        <v>11936</v>
      </c>
      <c r="E12" s="83"/>
      <c r="F12" s="84" t="s">
        <v>8</v>
      </c>
      <c r="G12" s="85" t="s">
        <v>8</v>
      </c>
    </row>
    <row r="13" spans="1:7" ht="20.100000000000001" customHeight="1" x14ac:dyDescent="0.35">
      <c r="A13" s="80">
        <v>4</v>
      </c>
      <c r="B13" s="81" t="s">
        <v>192</v>
      </c>
      <c r="C13" s="82" t="s">
        <v>0</v>
      </c>
      <c r="D13" s="226">
        <v>4321</v>
      </c>
      <c r="E13" s="83"/>
      <c r="F13" s="84" t="s">
        <v>8</v>
      </c>
      <c r="G13" s="85" t="s">
        <v>8</v>
      </c>
    </row>
    <row r="14" spans="1:7" ht="20.100000000000001" customHeight="1" x14ac:dyDescent="0.35">
      <c r="A14" s="80">
        <v>5</v>
      </c>
      <c r="B14" s="81" t="s">
        <v>187</v>
      </c>
      <c r="C14" s="82" t="s">
        <v>0</v>
      </c>
      <c r="D14" s="226">
        <v>4663</v>
      </c>
      <c r="E14" s="83"/>
      <c r="F14" s="84" t="s">
        <v>8</v>
      </c>
      <c r="G14" s="85" t="s">
        <v>8</v>
      </c>
    </row>
    <row r="15" spans="1:7" ht="20.100000000000001" customHeight="1" x14ac:dyDescent="0.35">
      <c r="A15" s="80">
        <v>6</v>
      </c>
      <c r="B15" s="81" t="s">
        <v>54</v>
      </c>
      <c r="C15" s="82" t="s">
        <v>1</v>
      </c>
      <c r="D15" s="226">
        <v>1203</v>
      </c>
      <c r="E15" s="83"/>
      <c r="F15" s="84" t="s">
        <v>8</v>
      </c>
      <c r="G15" s="85" t="s">
        <v>8</v>
      </c>
    </row>
    <row r="16" spans="1:7" ht="20.100000000000001" customHeight="1" x14ac:dyDescent="0.35">
      <c r="A16" s="80">
        <v>7</v>
      </c>
      <c r="B16" s="81" t="s">
        <v>55</v>
      </c>
      <c r="C16" s="82" t="s">
        <v>1</v>
      </c>
      <c r="D16" s="226">
        <v>811</v>
      </c>
      <c r="E16" s="83"/>
      <c r="F16" s="84" t="s">
        <v>8</v>
      </c>
      <c r="G16" s="85" t="s">
        <v>8</v>
      </c>
    </row>
    <row r="17" spans="1:7" ht="20.100000000000001" customHeight="1" x14ac:dyDescent="0.35">
      <c r="A17" s="80">
        <v>8</v>
      </c>
      <c r="B17" s="81" t="s">
        <v>193</v>
      </c>
      <c r="C17" s="82" t="s">
        <v>5</v>
      </c>
      <c r="D17" s="226">
        <v>2965</v>
      </c>
      <c r="E17" s="83"/>
      <c r="F17" s="84" t="s">
        <v>8</v>
      </c>
      <c r="G17" s="85" t="s">
        <v>8</v>
      </c>
    </row>
    <row r="18" spans="1:7" ht="20.100000000000001" customHeight="1" x14ac:dyDescent="0.35">
      <c r="A18" s="80">
        <v>9</v>
      </c>
      <c r="B18" s="81" t="s">
        <v>194</v>
      </c>
      <c r="C18" s="82" t="s">
        <v>5</v>
      </c>
      <c r="D18" s="208">
        <v>914</v>
      </c>
      <c r="E18" s="86"/>
      <c r="F18" s="84" t="s">
        <v>8</v>
      </c>
      <c r="G18" s="85" t="s">
        <v>8</v>
      </c>
    </row>
    <row r="19" spans="1:7" ht="20.100000000000001" customHeight="1" x14ac:dyDescent="0.35">
      <c r="A19" s="80">
        <v>10</v>
      </c>
      <c r="B19" s="81" t="s">
        <v>195</v>
      </c>
      <c r="C19" s="82" t="s">
        <v>5</v>
      </c>
      <c r="D19" s="208">
        <v>2280</v>
      </c>
      <c r="E19" s="86"/>
      <c r="F19" s="84" t="s">
        <v>8</v>
      </c>
      <c r="G19" s="85" t="s">
        <v>8</v>
      </c>
    </row>
    <row r="20" spans="1:7" ht="20.100000000000001" customHeight="1" x14ac:dyDescent="0.35">
      <c r="A20" s="80">
        <v>11</v>
      </c>
      <c r="B20" s="81" t="s">
        <v>196</v>
      </c>
      <c r="C20" s="82" t="s">
        <v>5</v>
      </c>
      <c r="D20" s="208">
        <v>299</v>
      </c>
      <c r="E20" s="86"/>
      <c r="F20" s="84" t="s">
        <v>8</v>
      </c>
      <c r="G20" s="85" t="s">
        <v>8</v>
      </c>
    </row>
    <row r="21" spans="1:7" ht="20.100000000000001" customHeight="1" x14ac:dyDescent="0.35">
      <c r="A21" s="80">
        <v>12</v>
      </c>
      <c r="B21" s="81" t="s">
        <v>197</v>
      </c>
      <c r="C21" s="165" t="s">
        <v>6</v>
      </c>
      <c r="D21" s="226">
        <v>4</v>
      </c>
      <c r="E21" s="86"/>
      <c r="F21" s="84" t="s">
        <v>8</v>
      </c>
      <c r="G21" s="85" t="s">
        <v>8</v>
      </c>
    </row>
    <row r="22" spans="1:7" ht="20.100000000000001" customHeight="1" x14ac:dyDescent="0.35">
      <c r="A22" s="80">
        <v>13</v>
      </c>
      <c r="B22" s="81" t="s">
        <v>198</v>
      </c>
      <c r="C22" s="165" t="s">
        <v>6</v>
      </c>
      <c r="D22" s="208">
        <v>4</v>
      </c>
      <c r="E22" s="83"/>
      <c r="F22" s="84" t="s">
        <v>8</v>
      </c>
      <c r="G22" s="85" t="s">
        <v>8</v>
      </c>
    </row>
    <row r="23" spans="1:7" ht="20.100000000000001" customHeight="1" x14ac:dyDescent="0.35">
      <c r="A23" s="80">
        <v>14</v>
      </c>
      <c r="B23" s="81" t="s">
        <v>199</v>
      </c>
      <c r="C23" s="165" t="s">
        <v>6</v>
      </c>
      <c r="D23" s="208">
        <v>113</v>
      </c>
      <c r="E23" s="83"/>
      <c r="F23" s="84" t="s">
        <v>8</v>
      </c>
      <c r="G23" s="85" t="s">
        <v>8</v>
      </c>
    </row>
    <row r="24" spans="1:7" ht="20.100000000000001" customHeight="1" x14ac:dyDescent="0.35">
      <c r="A24" s="80">
        <v>15</v>
      </c>
      <c r="B24" s="87" t="s">
        <v>200</v>
      </c>
      <c r="C24" s="82" t="s">
        <v>6</v>
      </c>
      <c r="D24" s="226">
        <v>47</v>
      </c>
      <c r="E24" s="83"/>
      <c r="F24" s="84" t="s">
        <v>8</v>
      </c>
      <c r="G24" s="85" t="s">
        <v>8</v>
      </c>
    </row>
    <row r="25" spans="1:7" ht="20.100000000000001" customHeight="1" x14ac:dyDescent="0.35">
      <c r="A25" s="80">
        <v>16</v>
      </c>
      <c r="B25" s="87" t="s">
        <v>201</v>
      </c>
      <c r="C25" s="82" t="s">
        <v>40</v>
      </c>
      <c r="D25" s="208">
        <v>1</v>
      </c>
      <c r="E25" s="83"/>
      <c r="F25" s="84" t="s">
        <v>8</v>
      </c>
      <c r="G25" s="85" t="s">
        <v>8</v>
      </c>
    </row>
    <row r="26" spans="1:7" ht="20.100000000000001" customHeight="1" x14ac:dyDescent="0.35">
      <c r="A26" s="80">
        <v>17</v>
      </c>
      <c r="B26" s="87" t="s">
        <v>189</v>
      </c>
      <c r="C26" s="82" t="s">
        <v>40</v>
      </c>
      <c r="D26" s="208">
        <v>1</v>
      </c>
      <c r="E26" s="83"/>
      <c r="F26" s="84" t="s">
        <v>8</v>
      </c>
      <c r="G26" s="85" t="s">
        <v>8</v>
      </c>
    </row>
    <row r="27" spans="1:7" ht="20.100000000000001" customHeight="1" x14ac:dyDescent="0.35">
      <c r="A27" s="80">
        <v>18</v>
      </c>
      <c r="B27" s="87" t="s">
        <v>202</v>
      </c>
      <c r="C27" s="82" t="s">
        <v>0</v>
      </c>
      <c r="D27" s="208">
        <v>292</v>
      </c>
      <c r="E27" s="83"/>
      <c r="F27" s="84" t="s">
        <v>8</v>
      </c>
      <c r="G27" s="85" t="s">
        <v>8</v>
      </c>
    </row>
    <row r="28" spans="1:7" ht="20.100000000000001" customHeight="1" x14ac:dyDescent="0.35">
      <c r="A28" s="80">
        <v>19</v>
      </c>
      <c r="B28" s="87" t="s">
        <v>188</v>
      </c>
      <c r="C28" s="82" t="s">
        <v>6</v>
      </c>
      <c r="D28" s="208">
        <v>1</v>
      </c>
      <c r="E28" s="83"/>
      <c r="F28" s="84" t="s">
        <v>8</v>
      </c>
      <c r="G28" s="85" t="s">
        <v>8</v>
      </c>
    </row>
    <row r="29" spans="1:7" ht="20.100000000000001" customHeight="1" x14ac:dyDescent="0.35">
      <c r="A29" s="80">
        <v>20</v>
      </c>
      <c r="B29" s="81" t="s">
        <v>203</v>
      </c>
      <c r="C29" s="82" t="s">
        <v>6</v>
      </c>
      <c r="D29" s="208">
        <v>2</v>
      </c>
      <c r="E29" s="83"/>
      <c r="F29" s="84" t="s">
        <v>8</v>
      </c>
      <c r="G29" s="85" t="s">
        <v>8</v>
      </c>
    </row>
    <row r="30" spans="1:7" ht="20.100000000000001" customHeight="1" x14ac:dyDescent="0.35">
      <c r="A30" s="80">
        <v>21</v>
      </c>
      <c r="B30" s="81" t="s">
        <v>190</v>
      </c>
      <c r="C30" s="82" t="s">
        <v>0</v>
      </c>
      <c r="D30" s="208">
        <v>161</v>
      </c>
      <c r="E30" s="83"/>
      <c r="F30" s="84" t="s">
        <v>8</v>
      </c>
      <c r="G30" s="85" t="s">
        <v>8</v>
      </c>
    </row>
    <row r="31" spans="1:7" ht="20.100000000000001" customHeight="1" x14ac:dyDescent="0.35">
      <c r="A31" s="80">
        <v>22</v>
      </c>
      <c r="B31" s="81" t="s">
        <v>204</v>
      </c>
      <c r="C31" s="82" t="s">
        <v>5</v>
      </c>
      <c r="D31" s="208">
        <v>1484</v>
      </c>
      <c r="E31" s="83"/>
      <c r="F31" s="84" t="s">
        <v>8</v>
      </c>
      <c r="G31" s="85" t="s">
        <v>8</v>
      </c>
    </row>
    <row r="32" spans="1:7" ht="20.100000000000001" customHeight="1" x14ac:dyDescent="0.35">
      <c r="A32" s="80">
        <v>23</v>
      </c>
      <c r="B32" s="81" t="s">
        <v>205</v>
      </c>
      <c r="C32" s="82" t="s">
        <v>6</v>
      </c>
      <c r="D32" s="208">
        <v>1</v>
      </c>
      <c r="E32" s="83"/>
      <c r="F32" s="84" t="s">
        <v>8</v>
      </c>
      <c r="G32" s="85" t="s">
        <v>8</v>
      </c>
    </row>
    <row r="33" spans="1:7" ht="12.75" customHeight="1" thickBot="1" x14ac:dyDescent="0.4">
      <c r="A33" s="88"/>
      <c r="B33" s="89"/>
      <c r="C33" s="90"/>
      <c r="D33" s="90"/>
      <c r="E33" s="91"/>
      <c r="F33" s="92"/>
      <c r="G33" s="85"/>
    </row>
    <row r="34" spans="1:7" ht="15" customHeight="1" x14ac:dyDescent="0.35">
      <c r="A34" s="93"/>
      <c r="B34" s="94"/>
      <c r="C34" s="94"/>
      <c r="D34" s="94"/>
      <c r="E34" s="94"/>
      <c r="F34" s="211" t="s">
        <v>7</v>
      </c>
      <c r="G34" s="95" t="s">
        <v>8</v>
      </c>
    </row>
    <row r="35" spans="1:7" x14ac:dyDescent="0.2">
      <c r="A35" s="96" t="s">
        <v>22</v>
      </c>
      <c r="B35" s="97"/>
      <c r="C35" s="98"/>
      <c r="D35" s="98"/>
    </row>
    <row r="36" spans="1:7" ht="12.75" customHeight="1" x14ac:dyDescent="0.2">
      <c r="A36" s="100"/>
    </row>
    <row r="37" spans="1:7" ht="12.75" customHeight="1" x14ac:dyDescent="0.2">
      <c r="A37" s="100" t="s">
        <v>24</v>
      </c>
      <c r="B37" s="246" t="s">
        <v>146</v>
      </c>
      <c r="C37" s="246"/>
      <c r="D37" s="246"/>
      <c r="E37" s="246"/>
      <c r="F37" s="246"/>
      <c r="G37" s="246"/>
    </row>
    <row r="38" spans="1:7" ht="12.75" customHeight="1" x14ac:dyDescent="0.2">
      <c r="A38" s="100"/>
      <c r="B38" s="164"/>
      <c r="C38" s="164"/>
      <c r="D38" s="164"/>
      <c r="E38" s="164"/>
      <c r="F38" s="164"/>
      <c r="G38" s="164"/>
    </row>
    <row r="39" spans="1:7" x14ac:dyDescent="0.2">
      <c r="A39" s="100" t="s">
        <v>25</v>
      </c>
      <c r="B39" s="248" t="s">
        <v>42</v>
      </c>
      <c r="C39" s="248"/>
      <c r="D39" s="248"/>
      <c r="E39" s="248"/>
      <c r="F39" s="248"/>
      <c r="G39" s="248"/>
    </row>
    <row r="40" spans="1:7" ht="12.75" customHeight="1" x14ac:dyDescent="0.2">
      <c r="A40" s="100"/>
      <c r="F40" s="101"/>
    </row>
    <row r="41" spans="1:7" ht="60" customHeight="1" x14ac:dyDescent="0.2">
      <c r="A41" s="100" t="s">
        <v>26</v>
      </c>
      <c r="B41" s="246" t="s">
        <v>14</v>
      </c>
      <c r="C41" s="246"/>
      <c r="D41" s="246"/>
      <c r="E41" s="246"/>
      <c r="F41" s="246"/>
      <c r="G41" s="246"/>
    </row>
    <row r="42" spans="1:7" ht="12.75" customHeight="1" x14ac:dyDescent="0.2">
      <c r="A42" s="100"/>
      <c r="F42" s="101"/>
    </row>
    <row r="43" spans="1:7" x14ac:dyDescent="0.2">
      <c r="A43" s="100" t="s">
        <v>27</v>
      </c>
      <c r="B43" s="246" t="s">
        <v>15</v>
      </c>
      <c r="C43" s="246"/>
      <c r="D43" s="246"/>
      <c r="E43" s="246"/>
      <c r="F43" s="246"/>
      <c r="G43" s="246"/>
    </row>
    <row r="44" spans="1:7" ht="12.75" customHeight="1" x14ac:dyDescent="0.2">
      <c r="F44" s="68"/>
    </row>
    <row r="45" spans="1:7" ht="12.75" customHeight="1" x14ac:dyDescent="0.2">
      <c r="A45" s="201" t="s">
        <v>43</v>
      </c>
      <c r="B45" s="246" t="s">
        <v>114</v>
      </c>
      <c r="C45" s="246"/>
      <c r="D45" s="246"/>
      <c r="E45" s="246"/>
      <c r="F45" s="246"/>
      <c r="G45" s="246"/>
    </row>
    <row r="46" spans="1:7" ht="12.75" customHeight="1" x14ac:dyDescent="0.2">
      <c r="A46" s="201"/>
      <c r="B46" s="164"/>
      <c r="C46" s="164"/>
      <c r="D46" s="164"/>
      <c r="E46" s="164"/>
      <c r="F46" s="164"/>
      <c r="G46" s="164"/>
    </row>
    <row r="47" spans="1:7" ht="12.75" customHeight="1" x14ac:dyDescent="0.2">
      <c r="A47" s="66"/>
      <c r="F47" s="101" t="s">
        <v>3</v>
      </c>
      <c r="G47" s="102"/>
    </row>
    <row r="48" spans="1:7" ht="12.75" customHeight="1" x14ac:dyDescent="0.2">
      <c r="F48" s="101" t="s">
        <v>4</v>
      </c>
      <c r="G48" s="103"/>
    </row>
  </sheetData>
  <mergeCells count="9">
    <mergeCell ref="B41:G41"/>
    <mergeCell ref="B43:G43"/>
    <mergeCell ref="B45:G45"/>
    <mergeCell ref="B1:G1"/>
    <mergeCell ref="B3:G3"/>
    <mergeCell ref="B4:G4"/>
    <mergeCell ref="B5:G5"/>
    <mergeCell ref="B37:G37"/>
    <mergeCell ref="B39:G39"/>
  </mergeCells>
  <printOptions horizontalCentered="1"/>
  <pageMargins left="0.5" right="0.5" top="0.52" bottom="0.25" header="0.5" footer="0.35"/>
  <pageSetup scale="85" orientation="portrait" r:id="rId1"/>
  <headerFooter alignWithMargins="0"/>
  <rowBreaks count="1" manualBreakCount="1">
    <brk id="9"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43"/>
  <sheetViews>
    <sheetView view="pageBreakPreview" topLeftCell="A3" zoomScale="90" zoomScaleNormal="100" zoomScaleSheetLayoutView="90" workbookViewId="0">
      <selection activeCell="D10" sqref="D10:D29"/>
    </sheetView>
  </sheetViews>
  <sheetFormatPr defaultColWidth="9.140625" defaultRowHeight="12.75" x14ac:dyDescent="0.2"/>
  <cols>
    <col min="1" max="1" width="5.7109375" customWidth="1"/>
    <col min="2" max="2" width="42.28515625" customWidth="1"/>
    <col min="3" max="4" width="15.7109375" customWidth="1"/>
    <col min="5" max="5" width="15.7109375" hidden="1" customWidth="1"/>
    <col min="6" max="6" width="15.7109375" style="3" customWidth="1"/>
    <col min="7" max="7" width="15.7109375" customWidth="1"/>
  </cols>
  <sheetData>
    <row r="1" spans="1:8" ht="18" x14ac:dyDescent="0.2">
      <c r="B1" s="240" t="str">
        <f>'BID SUMMARY'!B4</f>
        <v>GATEHOUSE SUBDIVISION UNIT 3</v>
      </c>
      <c r="C1" s="240"/>
      <c r="D1" s="240"/>
      <c r="E1" s="240"/>
      <c r="F1" s="240"/>
      <c r="G1" s="240"/>
    </row>
    <row r="2" spans="1:8" x14ac:dyDescent="0.2">
      <c r="B2" s="67"/>
      <c r="C2" s="68"/>
      <c r="D2" s="68"/>
      <c r="E2" s="68"/>
      <c r="F2" s="66" t="s">
        <v>9</v>
      </c>
      <c r="G2" s="68" t="str">
        <f>'BID SUMMARY'!E2</f>
        <v>314-52-03</v>
      </c>
    </row>
    <row r="3" spans="1:8" ht="20.100000000000001" customHeight="1" x14ac:dyDescent="0.2">
      <c r="B3" s="240" t="s">
        <v>96</v>
      </c>
      <c r="C3" s="240"/>
      <c r="D3" s="240"/>
      <c r="E3" s="240"/>
      <c r="F3" s="240"/>
      <c r="G3" s="240"/>
    </row>
    <row r="4" spans="1:8" ht="20.100000000000001" customHeight="1" x14ac:dyDescent="0.2">
      <c r="B4" s="240"/>
      <c r="C4" s="240"/>
      <c r="D4" s="240"/>
      <c r="E4" s="240"/>
      <c r="F4" s="240"/>
      <c r="G4" s="240"/>
    </row>
    <row r="5" spans="1:8" ht="20.100000000000001" customHeight="1" x14ac:dyDescent="0.2">
      <c r="B5" s="240" t="s">
        <v>56</v>
      </c>
      <c r="C5" s="240"/>
      <c r="D5" s="240"/>
      <c r="E5" s="240"/>
      <c r="F5" s="240"/>
      <c r="G5" s="240"/>
    </row>
    <row r="6" spans="1:8" ht="12.75" customHeight="1" x14ac:dyDescent="0.2">
      <c r="A6" s="53"/>
      <c r="B6" s="53"/>
      <c r="C6" s="53"/>
      <c r="D6" s="53"/>
      <c r="E6" s="53"/>
      <c r="F6" s="53"/>
      <c r="G6" s="4"/>
    </row>
    <row r="7" spans="1:8" ht="15" customHeight="1" thickBot="1" x14ac:dyDescent="0.25">
      <c r="B7" s="53" t="s">
        <v>115</v>
      </c>
      <c r="C7" s="53"/>
      <c r="D7" s="53"/>
      <c r="E7" s="53"/>
      <c r="F7" s="4"/>
    </row>
    <row r="8" spans="1:8" ht="26.25" customHeight="1" thickBot="1" x14ac:dyDescent="0.25">
      <c r="A8" s="107" t="s">
        <v>10</v>
      </c>
      <c r="B8" s="108" t="s">
        <v>11</v>
      </c>
      <c r="C8" s="12" t="s">
        <v>2</v>
      </c>
      <c r="D8" s="13" t="s">
        <v>28</v>
      </c>
      <c r="E8" s="13" t="s">
        <v>19</v>
      </c>
      <c r="F8" s="12" t="s">
        <v>12</v>
      </c>
      <c r="G8" s="109" t="s">
        <v>13</v>
      </c>
    </row>
    <row r="9" spans="1:8" ht="20.100000000000001" customHeight="1" x14ac:dyDescent="0.35">
      <c r="A9" s="112">
        <v>1</v>
      </c>
      <c r="B9" s="130" t="s">
        <v>57</v>
      </c>
      <c r="C9" s="131"/>
      <c r="D9" s="131"/>
      <c r="E9" s="157"/>
      <c r="F9" s="15"/>
      <c r="G9" s="31"/>
    </row>
    <row r="10" spans="1:8" ht="20.100000000000001" customHeight="1" x14ac:dyDescent="0.35">
      <c r="A10" s="112"/>
      <c r="B10" s="130" t="s">
        <v>58</v>
      </c>
      <c r="C10" s="223" t="s">
        <v>5</v>
      </c>
      <c r="D10" s="227">
        <v>104</v>
      </c>
      <c r="E10" s="157"/>
      <c r="F10" s="15" t="s">
        <v>8</v>
      </c>
      <c r="G10" s="31" t="s">
        <v>8</v>
      </c>
      <c r="H10" s="133"/>
    </row>
    <row r="11" spans="1:8" ht="20.100000000000001" customHeight="1" x14ac:dyDescent="0.35">
      <c r="A11" s="112"/>
      <c r="B11" s="130" t="s">
        <v>59</v>
      </c>
      <c r="C11" s="223" t="s">
        <v>5</v>
      </c>
      <c r="D11" s="227">
        <v>679</v>
      </c>
      <c r="E11" s="157"/>
      <c r="F11" s="15" t="s">
        <v>8</v>
      </c>
      <c r="G11" s="31" t="s">
        <v>8</v>
      </c>
      <c r="H11" s="133"/>
    </row>
    <row r="12" spans="1:8" ht="20.100000000000001" customHeight="1" x14ac:dyDescent="0.35">
      <c r="A12" s="112"/>
      <c r="B12" s="130" t="s">
        <v>60</v>
      </c>
      <c r="C12" s="223" t="s">
        <v>5</v>
      </c>
      <c r="D12" s="227">
        <v>132</v>
      </c>
      <c r="E12" s="157"/>
      <c r="F12" s="15" t="s">
        <v>8</v>
      </c>
      <c r="G12" s="31" t="s">
        <v>8</v>
      </c>
      <c r="H12" s="133"/>
    </row>
    <row r="13" spans="1:8" ht="20.100000000000001" customHeight="1" x14ac:dyDescent="0.35">
      <c r="A13" s="112"/>
      <c r="B13" s="130" t="s">
        <v>152</v>
      </c>
      <c r="C13" s="223" t="s">
        <v>5</v>
      </c>
      <c r="D13" s="227">
        <v>297</v>
      </c>
      <c r="E13" s="157"/>
      <c r="F13" s="15" t="s">
        <v>8</v>
      </c>
      <c r="G13" s="31" t="s">
        <v>8</v>
      </c>
      <c r="H13" s="133"/>
    </row>
    <row r="14" spans="1:8" ht="20.100000000000001" customHeight="1" x14ac:dyDescent="0.35">
      <c r="A14" s="112"/>
      <c r="B14" s="130" t="s">
        <v>153</v>
      </c>
      <c r="C14" s="223" t="s">
        <v>5</v>
      </c>
      <c r="D14" s="227">
        <v>218</v>
      </c>
      <c r="E14" s="157"/>
      <c r="F14" s="15" t="s">
        <v>8</v>
      </c>
      <c r="G14" s="31" t="s">
        <v>8</v>
      </c>
      <c r="H14" s="133"/>
    </row>
    <row r="15" spans="1:8" ht="20.100000000000001" customHeight="1" x14ac:dyDescent="0.35">
      <c r="A15" s="112"/>
      <c r="B15" s="130" t="s">
        <v>154</v>
      </c>
      <c r="C15" s="223" t="s">
        <v>5</v>
      </c>
      <c r="D15" s="227">
        <v>65</v>
      </c>
      <c r="E15" s="157"/>
      <c r="F15" s="15" t="s">
        <v>8</v>
      </c>
      <c r="G15" s="31" t="s">
        <v>8</v>
      </c>
      <c r="H15" s="133"/>
    </row>
    <row r="16" spans="1:8" ht="20.100000000000001" customHeight="1" x14ac:dyDescent="0.35">
      <c r="A16" s="112"/>
      <c r="B16" s="130" t="s">
        <v>155</v>
      </c>
      <c r="C16" s="223" t="s">
        <v>5</v>
      </c>
      <c r="D16" s="227">
        <v>91</v>
      </c>
      <c r="E16" s="157"/>
      <c r="F16" s="15" t="s">
        <v>8</v>
      </c>
      <c r="G16" s="31" t="s">
        <v>8</v>
      </c>
      <c r="H16" s="133"/>
    </row>
    <row r="17" spans="1:8" ht="20.100000000000001" customHeight="1" x14ac:dyDescent="0.35">
      <c r="A17" s="112"/>
      <c r="B17" s="130" t="s">
        <v>156</v>
      </c>
      <c r="C17" s="223" t="s">
        <v>5</v>
      </c>
      <c r="D17" s="227">
        <v>93</v>
      </c>
      <c r="E17" s="157"/>
      <c r="F17" s="15" t="s">
        <v>8</v>
      </c>
      <c r="G17" s="31" t="s">
        <v>8</v>
      </c>
      <c r="H17" s="134"/>
    </row>
    <row r="18" spans="1:8" ht="20.100000000000001" customHeight="1" x14ac:dyDescent="0.35">
      <c r="A18" s="112"/>
      <c r="B18" s="130" t="s">
        <v>157</v>
      </c>
      <c r="C18" s="223" t="s">
        <v>5</v>
      </c>
      <c r="D18" s="227">
        <v>20</v>
      </c>
      <c r="E18" s="157"/>
      <c r="F18" s="15" t="s">
        <v>8</v>
      </c>
      <c r="G18" s="31" t="s">
        <v>8</v>
      </c>
      <c r="H18" s="134"/>
    </row>
    <row r="19" spans="1:8" ht="20.100000000000001" customHeight="1" x14ac:dyDescent="0.35">
      <c r="A19" s="112"/>
      <c r="B19" s="130" t="s">
        <v>158</v>
      </c>
      <c r="C19" s="223" t="s">
        <v>5</v>
      </c>
      <c r="D19" s="227">
        <v>60</v>
      </c>
      <c r="E19" s="157"/>
      <c r="F19" s="15" t="s">
        <v>8</v>
      </c>
      <c r="G19" s="31" t="s">
        <v>8</v>
      </c>
      <c r="H19" s="134"/>
    </row>
    <row r="20" spans="1:8" ht="20.100000000000001" customHeight="1" x14ac:dyDescent="0.35">
      <c r="A20" s="112">
        <v>2</v>
      </c>
      <c r="B20" s="130" t="s">
        <v>61</v>
      </c>
      <c r="C20" s="223" t="s">
        <v>6</v>
      </c>
      <c r="D20" s="228">
        <v>11</v>
      </c>
      <c r="E20" s="157"/>
      <c r="F20" s="15" t="s">
        <v>8</v>
      </c>
      <c r="G20" s="31" t="s">
        <v>8</v>
      </c>
      <c r="H20" s="134"/>
    </row>
    <row r="21" spans="1:8" ht="20.100000000000001" customHeight="1" x14ac:dyDescent="0.35">
      <c r="A21" s="112">
        <v>3</v>
      </c>
      <c r="B21" s="130" t="s">
        <v>79</v>
      </c>
      <c r="C21" s="223" t="s">
        <v>6</v>
      </c>
      <c r="D21" s="228">
        <v>1</v>
      </c>
      <c r="E21" s="157"/>
      <c r="F21" s="15" t="s">
        <v>8</v>
      </c>
      <c r="G21" s="31" t="s">
        <v>8</v>
      </c>
      <c r="H21" s="134"/>
    </row>
    <row r="22" spans="1:8" ht="20.100000000000001" customHeight="1" x14ac:dyDescent="0.35">
      <c r="A22" s="112">
        <v>4</v>
      </c>
      <c r="B22" s="130" t="s">
        <v>62</v>
      </c>
      <c r="C22" s="223" t="s">
        <v>63</v>
      </c>
      <c r="D22" s="229">
        <v>57.12</v>
      </c>
      <c r="E22" s="157"/>
      <c r="F22" s="15" t="s">
        <v>8</v>
      </c>
      <c r="G22" s="31" t="s">
        <v>8</v>
      </c>
    </row>
    <row r="23" spans="1:8" ht="20.100000000000001" customHeight="1" x14ac:dyDescent="0.35">
      <c r="A23" s="112">
        <v>5</v>
      </c>
      <c r="B23" s="130" t="s">
        <v>64</v>
      </c>
      <c r="C23" s="223" t="s">
        <v>6</v>
      </c>
      <c r="D23" s="228">
        <v>11</v>
      </c>
      <c r="E23" s="157"/>
      <c r="F23" s="15" t="s">
        <v>8</v>
      </c>
      <c r="G23" s="31" t="s">
        <v>8</v>
      </c>
    </row>
    <row r="24" spans="1:8" ht="20.100000000000001" customHeight="1" x14ac:dyDescent="0.35">
      <c r="A24" s="112">
        <v>6</v>
      </c>
      <c r="B24" s="130" t="s">
        <v>148</v>
      </c>
      <c r="C24" s="223" t="s">
        <v>6</v>
      </c>
      <c r="D24" s="228">
        <v>1</v>
      </c>
      <c r="E24" s="157"/>
      <c r="F24" s="15" t="s">
        <v>8</v>
      </c>
      <c r="G24" s="31" t="s">
        <v>8</v>
      </c>
    </row>
    <row r="25" spans="1:8" ht="20.100000000000001" customHeight="1" x14ac:dyDescent="0.35">
      <c r="A25" s="112">
        <v>7</v>
      </c>
      <c r="B25" s="130" t="s">
        <v>70</v>
      </c>
      <c r="C25" s="223" t="s">
        <v>63</v>
      </c>
      <c r="D25" s="228">
        <v>160</v>
      </c>
      <c r="E25" s="157"/>
      <c r="F25" s="15" t="s">
        <v>8</v>
      </c>
      <c r="G25" s="31" t="s">
        <v>8</v>
      </c>
      <c r="H25" s="133"/>
    </row>
    <row r="26" spans="1:8" ht="20.100000000000001" customHeight="1" x14ac:dyDescent="0.35">
      <c r="A26" s="112">
        <v>8</v>
      </c>
      <c r="B26" s="130" t="s">
        <v>116</v>
      </c>
      <c r="C26" s="223" t="s">
        <v>5</v>
      </c>
      <c r="D26" s="228">
        <v>2223</v>
      </c>
      <c r="E26" s="158"/>
      <c r="F26" s="15" t="s">
        <v>8</v>
      </c>
      <c r="G26" s="31" t="s">
        <v>8</v>
      </c>
      <c r="H26" s="133"/>
    </row>
    <row r="27" spans="1:8" ht="20.100000000000001" customHeight="1" x14ac:dyDescent="0.35">
      <c r="A27" s="112">
        <v>9</v>
      </c>
      <c r="B27" s="130" t="s">
        <v>65</v>
      </c>
      <c r="C27" s="223" t="s">
        <v>5</v>
      </c>
      <c r="D27" s="227">
        <v>1759</v>
      </c>
      <c r="E27" s="158"/>
      <c r="F27" s="15" t="s">
        <v>8</v>
      </c>
      <c r="G27" s="31" t="s">
        <v>8</v>
      </c>
      <c r="H27" s="133"/>
    </row>
    <row r="28" spans="1:8" ht="20.100000000000001" customHeight="1" x14ac:dyDescent="0.35">
      <c r="A28" s="112">
        <v>10</v>
      </c>
      <c r="B28" s="130" t="s">
        <v>66</v>
      </c>
      <c r="C28" s="223" t="s">
        <v>5</v>
      </c>
      <c r="D28" s="227">
        <v>1759</v>
      </c>
      <c r="E28" s="157"/>
      <c r="F28" s="15" t="s">
        <v>8</v>
      </c>
      <c r="G28" s="31" t="s">
        <v>8</v>
      </c>
      <c r="H28" s="133"/>
    </row>
    <row r="29" spans="1:8" ht="20.100000000000001" customHeight="1" x14ac:dyDescent="0.35">
      <c r="A29" s="112">
        <v>11</v>
      </c>
      <c r="B29" s="130" t="s">
        <v>78</v>
      </c>
      <c r="C29" s="223" t="s">
        <v>5</v>
      </c>
      <c r="D29" s="230">
        <v>20</v>
      </c>
      <c r="E29" s="157"/>
      <c r="F29" s="15" t="s">
        <v>8</v>
      </c>
      <c r="G29" s="31" t="s">
        <v>8</v>
      </c>
      <c r="H29" s="134"/>
    </row>
    <row r="30" spans="1:8" ht="12.75" customHeight="1" thickBot="1" x14ac:dyDescent="0.4">
      <c r="A30" s="115"/>
      <c r="B30" s="159"/>
      <c r="C30" s="149"/>
      <c r="D30" s="149"/>
      <c r="E30" s="151"/>
      <c r="F30" s="24"/>
      <c r="G30" s="32"/>
      <c r="H30" s="134"/>
    </row>
    <row r="31" spans="1:8" ht="12.75" customHeight="1" x14ac:dyDescent="0.35">
      <c r="A31" s="116"/>
      <c r="B31" s="64"/>
      <c r="C31" s="65"/>
      <c r="D31" s="65"/>
      <c r="E31" s="61"/>
      <c r="F31" s="153" t="s">
        <v>7</v>
      </c>
      <c r="G31" s="15" t="s">
        <v>8</v>
      </c>
    </row>
    <row r="32" spans="1:8" ht="12.75" customHeight="1" x14ac:dyDescent="0.35">
      <c r="A32" s="27" t="s">
        <v>22</v>
      </c>
      <c r="B32" s="64"/>
      <c r="C32" s="65"/>
      <c r="D32" s="65"/>
      <c r="E32" s="61"/>
      <c r="F32" s="153"/>
      <c r="G32" s="15"/>
    </row>
    <row r="33" spans="1:7" ht="12.75" customHeight="1" x14ac:dyDescent="0.2">
      <c r="A33" s="122"/>
      <c r="B33" s="64"/>
      <c r="C33" s="64"/>
      <c r="D33" s="64"/>
      <c r="E33" s="64"/>
      <c r="F33" s="64"/>
      <c r="G33" s="153"/>
    </row>
    <row r="34" spans="1:7" ht="12.75" customHeight="1" x14ac:dyDescent="0.2">
      <c r="A34" s="119" t="s">
        <v>24</v>
      </c>
      <c r="B34" s="249" t="s">
        <v>68</v>
      </c>
      <c r="C34" s="249"/>
      <c r="D34" s="249"/>
      <c r="E34" s="249"/>
      <c r="F34" s="249"/>
      <c r="G34" s="153"/>
    </row>
    <row r="35" spans="1:7" ht="12.75" customHeight="1" x14ac:dyDescent="0.2">
      <c r="A35" s="122"/>
      <c r="B35" s="64"/>
      <c r="C35" s="64"/>
      <c r="D35" s="64"/>
      <c r="E35" s="64"/>
      <c r="F35" s="64"/>
      <c r="G35" s="153"/>
    </row>
    <row r="36" spans="1:7" ht="39.950000000000003" customHeight="1" x14ac:dyDescent="0.2">
      <c r="A36" s="119" t="s">
        <v>25</v>
      </c>
      <c r="B36" s="250" t="s">
        <v>117</v>
      </c>
      <c r="C36" s="251"/>
      <c r="D36" s="251"/>
      <c r="E36" s="251"/>
      <c r="F36" s="251"/>
      <c r="G36" s="251"/>
    </row>
    <row r="37" spans="1:7" ht="12.75" customHeight="1" x14ac:dyDescent="0.2">
      <c r="A37" s="160"/>
      <c r="B37" s="160"/>
      <c r="C37" s="147"/>
      <c r="D37" s="147"/>
      <c r="E37" s="161"/>
      <c r="F37" s="162"/>
      <c r="G37" s="30"/>
    </row>
    <row r="38" spans="1:7" ht="60" customHeight="1" x14ac:dyDescent="0.2">
      <c r="A38" s="119" t="s">
        <v>26</v>
      </c>
      <c r="B38" s="235" t="s">
        <v>14</v>
      </c>
      <c r="C38" s="235"/>
      <c r="D38" s="235"/>
      <c r="E38" s="235"/>
      <c r="F38" s="235"/>
      <c r="G38" s="235"/>
    </row>
    <row r="39" spans="1:7" ht="12.75" customHeight="1" x14ac:dyDescent="0.2">
      <c r="A39" s="138"/>
      <c r="C39" s="163"/>
      <c r="D39" s="163"/>
    </row>
    <row r="40" spans="1:7" ht="90" customHeight="1" x14ac:dyDescent="0.2">
      <c r="A40" s="119" t="s">
        <v>27</v>
      </c>
      <c r="B40" s="235" t="s">
        <v>15</v>
      </c>
      <c r="C40" s="235"/>
      <c r="D40" s="235"/>
      <c r="E40" s="235"/>
      <c r="F40" s="235"/>
      <c r="G40" s="235"/>
    </row>
    <row r="41" spans="1:7" ht="12.75" customHeight="1" x14ac:dyDescent="0.2">
      <c r="A41" s="119"/>
      <c r="B41" s="120"/>
      <c r="C41" s="120"/>
      <c r="D41" s="120"/>
      <c r="E41" s="120"/>
      <c r="F41" s="120"/>
      <c r="G41" s="120"/>
    </row>
    <row r="42" spans="1:7" ht="12.75" customHeight="1" x14ac:dyDescent="0.2">
      <c r="F42" s="29" t="s">
        <v>3</v>
      </c>
      <c r="G42" s="1"/>
    </row>
    <row r="43" spans="1:7" ht="12.75" customHeight="1" x14ac:dyDescent="0.2">
      <c r="F43" s="29" t="s">
        <v>4</v>
      </c>
      <c r="G43" s="2"/>
    </row>
  </sheetData>
  <mergeCells count="8">
    <mergeCell ref="B1:G1"/>
    <mergeCell ref="B40:G40"/>
    <mergeCell ref="B3:G3"/>
    <mergeCell ref="B4:G4"/>
    <mergeCell ref="B5:G5"/>
    <mergeCell ref="B34:F34"/>
    <mergeCell ref="B36:G36"/>
    <mergeCell ref="B38:G38"/>
  </mergeCells>
  <printOptions horizontalCentered="1"/>
  <pageMargins left="0.5" right="0.5" top="0.52" bottom="0.25" header="0.5" footer="0.35"/>
  <pageSetup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M41"/>
  <sheetViews>
    <sheetView view="pageBreakPreview" zoomScale="90" zoomScaleNormal="100" zoomScaleSheetLayoutView="90" workbookViewId="0">
      <selection activeCell="D10" sqref="D10:D27"/>
    </sheetView>
  </sheetViews>
  <sheetFormatPr defaultColWidth="9.140625" defaultRowHeight="12.75" x14ac:dyDescent="0.2"/>
  <cols>
    <col min="1" max="1" width="5.7109375" customWidth="1"/>
    <col min="2" max="2" width="43.5703125" bestFit="1" customWidth="1"/>
    <col min="3" max="4" width="15.7109375" customWidth="1"/>
    <col min="5" max="5" width="15.7109375" hidden="1" customWidth="1"/>
    <col min="6" max="6" width="15.7109375" style="3" customWidth="1"/>
    <col min="7" max="7" width="15.7109375" customWidth="1"/>
  </cols>
  <sheetData>
    <row r="1" spans="1:11" ht="18" customHeight="1" x14ac:dyDescent="0.2">
      <c r="B1" s="240" t="str">
        <f>'BID SUMMARY'!B4</f>
        <v>GATEHOUSE SUBDIVISION UNIT 3</v>
      </c>
      <c r="C1" s="240"/>
      <c r="D1" s="240"/>
      <c r="E1" s="240"/>
      <c r="F1" s="240"/>
      <c r="G1" s="240"/>
    </row>
    <row r="2" spans="1:11" x14ac:dyDescent="0.2">
      <c r="B2" s="67"/>
      <c r="C2" s="68"/>
      <c r="D2" s="68"/>
      <c r="E2" s="68"/>
      <c r="F2" s="66" t="s">
        <v>9</v>
      </c>
      <c r="G2" s="68" t="str">
        <f>'BID SUMMARY'!E2</f>
        <v>314-52-03</v>
      </c>
    </row>
    <row r="3" spans="1:11" ht="20.100000000000001" customHeight="1" x14ac:dyDescent="0.2">
      <c r="B3" s="240" t="s">
        <v>96</v>
      </c>
      <c r="C3" s="240"/>
      <c r="D3" s="240"/>
      <c r="E3" s="240"/>
      <c r="F3" s="240"/>
      <c r="G3" s="240"/>
    </row>
    <row r="4" spans="1:11" ht="20.100000000000001" customHeight="1" x14ac:dyDescent="0.2">
      <c r="B4" s="240"/>
      <c r="C4" s="240"/>
      <c r="D4" s="240"/>
      <c r="E4" s="240"/>
      <c r="F4" s="240"/>
      <c r="G4" s="240"/>
    </row>
    <row r="5" spans="1:11" ht="20.100000000000001" customHeight="1" x14ac:dyDescent="0.2">
      <c r="B5" s="240" t="s">
        <v>44</v>
      </c>
      <c r="C5" s="240"/>
      <c r="D5" s="240"/>
      <c r="E5" s="240"/>
      <c r="F5" s="240"/>
      <c r="G5" s="240"/>
      <c r="J5" s="124"/>
      <c r="K5" s="124"/>
    </row>
    <row r="6" spans="1:11" ht="12.75" customHeight="1" x14ac:dyDescent="0.2">
      <c r="A6" s="53"/>
      <c r="B6" s="53"/>
      <c r="C6" s="53"/>
      <c r="D6" s="53"/>
      <c r="E6" s="53"/>
      <c r="F6" s="53"/>
      <c r="G6" s="4"/>
      <c r="J6" s="3"/>
    </row>
    <row r="7" spans="1:11" ht="15" customHeight="1" thickBot="1" x14ac:dyDescent="0.25">
      <c r="B7" s="53" t="s">
        <v>118</v>
      </c>
      <c r="C7" s="53"/>
      <c r="D7" s="53"/>
      <c r="E7" s="53"/>
      <c r="F7" s="4"/>
      <c r="I7" s="3"/>
    </row>
    <row r="8" spans="1:11" ht="26.25" customHeight="1" thickBot="1" x14ac:dyDescent="0.25">
      <c r="A8" s="107" t="s">
        <v>10</v>
      </c>
      <c r="B8" s="108" t="s">
        <v>11</v>
      </c>
      <c r="C8" s="12" t="s">
        <v>2</v>
      </c>
      <c r="D8" s="13" t="s">
        <v>28</v>
      </c>
      <c r="E8" s="13" t="s">
        <v>19</v>
      </c>
      <c r="F8" s="12" t="s">
        <v>12</v>
      </c>
      <c r="G8" s="109" t="s">
        <v>13</v>
      </c>
      <c r="J8" s="3"/>
    </row>
    <row r="9" spans="1:11" ht="20.100000000000001" customHeight="1" x14ac:dyDescent="0.2">
      <c r="A9" s="180" t="s">
        <v>121</v>
      </c>
      <c r="B9" s="125"/>
      <c r="C9" s="126"/>
      <c r="D9" s="126"/>
      <c r="E9" s="127"/>
      <c r="F9" s="126"/>
      <c r="G9" s="128"/>
      <c r="I9" s="106"/>
      <c r="J9" s="129"/>
    </row>
    <row r="10" spans="1:11" ht="20.100000000000001" customHeight="1" x14ac:dyDescent="0.35">
      <c r="A10" s="112">
        <v>1</v>
      </c>
      <c r="B10" s="130" t="s">
        <v>75</v>
      </c>
      <c r="C10" s="223" t="s">
        <v>45</v>
      </c>
      <c r="D10" s="231">
        <v>1</v>
      </c>
      <c r="E10" s="132"/>
      <c r="F10" s="15" t="s">
        <v>8</v>
      </c>
      <c r="G10" s="31" t="s">
        <v>8</v>
      </c>
      <c r="I10" s="166"/>
      <c r="J10" s="3"/>
    </row>
    <row r="11" spans="1:11" ht="20.100000000000001" customHeight="1" x14ac:dyDescent="0.35">
      <c r="A11" s="112">
        <v>2</v>
      </c>
      <c r="B11" s="130" t="s">
        <v>119</v>
      </c>
      <c r="C11" s="223" t="s">
        <v>5</v>
      </c>
      <c r="D11" s="231">
        <v>1621</v>
      </c>
      <c r="E11" s="132"/>
      <c r="F11" s="15" t="s">
        <v>8</v>
      </c>
      <c r="G11" s="31" t="s">
        <v>8</v>
      </c>
      <c r="J11" s="3"/>
    </row>
    <row r="12" spans="1:11" ht="20.100000000000001" customHeight="1" x14ac:dyDescent="0.35">
      <c r="A12" s="112">
        <v>3</v>
      </c>
      <c r="B12" s="130" t="s">
        <v>120</v>
      </c>
      <c r="C12" s="223" t="s">
        <v>5</v>
      </c>
      <c r="D12" s="231">
        <v>132</v>
      </c>
      <c r="E12" s="117"/>
      <c r="F12" s="15" t="s">
        <v>8</v>
      </c>
      <c r="G12" s="31" t="s">
        <v>8</v>
      </c>
      <c r="J12" s="3"/>
    </row>
    <row r="13" spans="1:11" ht="20.100000000000001" customHeight="1" x14ac:dyDescent="0.35">
      <c r="A13" s="112">
        <v>4</v>
      </c>
      <c r="B13" s="130" t="s">
        <v>122</v>
      </c>
      <c r="C13" s="223" t="s">
        <v>46</v>
      </c>
      <c r="D13" s="232">
        <v>0.32</v>
      </c>
      <c r="E13" s="117"/>
      <c r="F13" s="15" t="s">
        <v>8</v>
      </c>
      <c r="G13" s="31" t="s">
        <v>8</v>
      </c>
      <c r="I13" s="106"/>
      <c r="J13" s="129"/>
    </row>
    <row r="14" spans="1:11" ht="30" customHeight="1" x14ac:dyDescent="0.35">
      <c r="A14" s="112">
        <v>5</v>
      </c>
      <c r="B14" s="177" t="s">
        <v>76</v>
      </c>
      <c r="C14" s="223" t="s">
        <v>45</v>
      </c>
      <c r="D14" s="231">
        <v>31</v>
      </c>
      <c r="E14" s="132"/>
      <c r="F14" s="15" t="s">
        <v>8</v>
      </c>
      <c r="G14" s="31" t="s">
        <v>8</v>
      </c>
      <c r="J14" s="129"/>
      <c r="K14" s="133"/>
    </row>
    <row r="15" spans="1:11" ht="30" customHeight="1" x14ac:dyDescent="0.35">
      <c r="A15" s="112">
        <v>6</v>
      </c>
      <c r="B15" s="177" t="s">
        <v>160</v>
      </c>
      <c r="C15" s="223" t="s">
        <v>45</v>
      </c>
      <c r="D15" s="231">
        <v>2</v>
      </c>
      <c r="E15" s="132"/>
      <c r="F15" s="15" t="s">
        <v>8</v>
      </c>
      <c r="G15" s="31" t="s">
        <v>8</v>
      </c>
      <c r="J15" s="129"/>
      <c r="K15" s="133"/>
    </row>
    <row r="16" spans="1:11" ht="20.100000000000001" customHeight="1" x14ac:dyDescent="0.35">
      <c r="A16" s="112">
        <v>7</v>
      </c>
      <c r="B16" s="177" t="s">
        <v>77</v>
      </c>
      <c r="C16" s="223" t="s">
        <v>45</v>
      </c>
      <c r="D16" s="231">
        <v>7</v>
      </c>
      <c r="E16" s="132"/>
      <c r="F16" s="15" t="s">
        <v>8</v>
      </c>
      <c r="G16" s="31" t="s">
        <v>8</v>
      </c>
      <c r="J16" s="129"/>
      <c r="K16" s="133"/>
    </row>
    <row r="17" spans="1:13" ht="20.100000000000001" customHeight="1" x14ac:dyDescent="0.35">
      <c r="A17" s="112">
        <v>8</v>
      </c>
      <c r="B17" s="177" t="s">
        <v>163</v>
      </c>
      <c r="C17" s="223" t="s">
        <v>40</v>
      </c>
      <c r="D17" s="231">
        <v>1</v>
      </c>
      <c r="E17" s="132"/>
      <c r="F17" s="15" t="s">
        <v>8</v>
      </c>
      <c r="G17" s="31" t="s">
        <v>8</v>
      </c>
      <c r="J17" s="129"/>
      <c r="K17" s="133"/>
    </row>
    <row r="18" spans="1:13" ht="20.100000000000001" customHeight="1" x14ac:dyDescent="0.35">
      <c r="A18" s="112">
        <v>9</v>
      </c>
      <c r="B18" s="177" t="s">
        <v>159</v>
      </c>
      <c r="C18" s="223" t="s">
        <v>45</v>
      </c>
      <c r="D18" s="231">
        <v>1</v>
      </c>
      <c r="E18" s="132"/>
      <c r="F18" s="15" t="s">
        <v>8</v>
      </c>
      <c r="G18" s="31" t="s">
        <v>8</v>
      </c>
      <c r="J18" s="106"/>
      <c r="K18" s="133"/>
    </row>
    <row r="19" spans="1:13" ht="20.100000000000001" customHeight="1" x14ac:dyDescent="0.35">
      <c r="A19" s="112">
        <v>10</v>
      </c>
      <c r="B19" s="130" t="s">
        <v>47</v>
      </c>
      <c r="C19" s="223" t="s">
        <v>45</v>
      </c>
      <c r="D19" s="231">
        <v>8</v>
      </c>
      <c r="E19" s="132"/>
      <c r="F19" s="15" t="s">
        <v>8</v>
      </c>
      <c r="G19" s="31" t="s">
        <v>8</v>
      </c>
      <c r="I19" s="166"/>
      <c r="J19" s="3"/>
      <c r="M19" s="134"/>
    </row>
    <row r="20" spans="1:13" ht="20.100000000000001" customHeight="1" x14ac:dyDescent="0.35">
      <c r="A20" s="112">
        <v>11</v>
      </c>
      <c r="B20" s="130" t="s">
        <v>123</v>
      </c>
      <c r="C20" s="223" t="s">
        <v>45</v>
      </c>
      <c r="D20" s="231">
        <v>4</v>
      </c>
      <c r="E20" s="132"/>
      <c r="F20" s="15" t="s">
        <v>8</v>
      </c>
      <c r="G20" s="31" t="s">
        <v>8</v>
      </c>
      <c r="J20" s="105"/>
    </row>
    <row r="21" spans="1:13" ht="20.100000000000001" customHeight="1" x14ac:dyDescent="0.35">
      <c r="A21" s="112">
        <v>12</v>
      </c>
      <c r="B21" s="130" t="s">
        <v>48</v>
      </c>
      <c r="C21" s="223" t="s">
        <v>5</v>
      </c>
      <c r="D21" s="231">
        <f>SUM(D11:D12)</f>
        <v>1753</v>
      </c>
      <c r="E21" s="132"/>
      <c r="F21" s="15" t="s">
        <v>8</v>
      </c>
      <c r="G21" s="31" t="s">
        <v>8</v>
      </c>
      <c r="J21" s="105"/>
    </row>
    <row r="22" spans="1:13" ht="20.100000000000001" customHeight="1" x14ac:dyDescent="0.35">
      <c r="A22" s="112">
        <v>13</v>
      </c>
      <c r="B22" s="130" t="s">
        <v>49</v>
      </c>
      <c r="C22" s="223" t="s">
        <v>5</v>
      </c>
      <c r="D22" s="231">
        <f>D21</f>
        <v>1753</v>
      </c>
      <c r="E22" s="132"/>
      <c r="F22" s="15" t="s">
        <v>8</v>
      </c>
      <c r="G22" s="31" t="s">
        <v>8</v>
      </c>
      <c r="J22" s="3"/>
    </row>
    <row r="23" spans="1:13" ht="20.100000000000001" customHeight="1" x14ac:dyDescent="0.35">
      <c r="A23" s="112">
        <v>14</v>
      </c>
      <c r="B23" s="130" t="s">
        <v>50</v>
      </c>
      <c r="C23" s="223" t="s">
        <v>5</v>
      </c>
      <c r="D23" s="231">
        <f>D21</f>
        <v>1753</v>
      </c>
      <c r="E23" s="132"/>
      <c r="F23" s="15" t="s">
        <v>8</v>
      </c>
      <c r="G23" s="31" t="s">
        <v>8</v>
      </c>
      <c r="J23" s="105"/>
    </row>
    <row r="24" spans="1:13" ht="20.100000000000001" customHeight="1" x14ac:dyDescent="0.35">
      <c r="A24" s="112">
        <v>15</v>
      </c>
      <c r="B24" s="130" t="s">
        <v>125</v>
      </c>
      <c r="C24" s="223" t="s">
        <v>40</v>
      </c>
      <c r="D24" s="117">
        <v>1</v>
      </c>
      <c r="E24" s="132"/>
      <c r="F24" s="15" t="s">
        <v>8</v>
      </c>
      <c r="G24" s="31" t="s">
        <v>8</v>
      </c>
      <c r="J24" s="105"/>
    </row>
    <row r="25" spans="1:13" ht="12.75" customHeight="1" x14ac:dyDescent="0.35">
      <c r="A25" s="112"/>
      <c r="B25" s="130"/>
      <c r="C25" s="223"/>
      <c r="D25" s="231"/>
      <c r="E25" s="132"/>
      <c r="F25" s="15"/>
      <c r="G25" s="31"/>
      <c r="J25" s="3"/>
    </row>
    <row r="26" spans="1:13" ht="20.100000000000001" customHeight="1" x14ac:dyDescent="0.35">
      <c r="A26" s="110" t="s">
        <v>124</v>
      </c>
      <c r="B26" s="130"/>
      <c r="C26" s="223"/>
      <c r="D26" s="231"/>
      <c r="E26" s="132"/>
      <c r="F26" s="15"/>
      <c r="G26" s="31"/>
    </row>
    <row r="27" spans="1:13" ht="20.100000000000001" customHeight="1" x14ac:dyDescent="0.35">
      <c r="A27" s="112">
        <v>16</v>
      </c>
      <c r="B27" s="130" t="s">
        <v>51</v>
      </c>
      <c r="C27" s="223" t="s">
        <v>45</v>
      </c>
      <c r="D27" s="117">
        <v>47</v>
      </c>
      <c r="E27" s="132"/>
      <c r="F27" s="15" t="s">
        <v>8</v>
      </c>
      <c r="G27" s="31" t="s">
        <v>8</v>
      </c>
    </row>
    <row r="28" spans="1:13" ht="12.75" customHeight="1" thickBot="1" x14ac:dyDescent="0.4">
      <c r="A28" s="135"/>
      <c r="B28" s="62"/>
      <c r="C28" s="63"/>
      <c r="D28" s="63"/>
      <c r="E28" s="136"/>
      <c r="F28" s="137"/>
      <c r="G28" s="32"/>
    </row>
    <row r="29" spans="1:13" ht="12.75" customHeight="1" x14ac:dyDescent="0.35">
      <c r="A29" s="29"/>
      <c r="B29" s="130"/>
      <c r="C29" s="131"/>
      <c r="D29" s="131"/>
      <c r="F29" s="210" t="s">
        <v>7</v>
      </c>
      <c r="G29" s="15" t="s">
        <v>8</v>
      </c>
    </row>
    <row r="30" spans="1:13" ht="12.75" customHeight="1" x14ac:dyDescent="0.2">
      <c r="A30" s="27" t="s">
        <v>22</v>
      </c>
      <c r="B30" s="138"/>
    </row>
    <row r="31" spans="1:13" ht="12.75" customHeight="1" x14ac:dyDescent="0.2">
      <c r="A31" s="29"/>
      <c r="B31" s="138"/>
      <c r="F31" s="139"/>
    </row>
    <row r="32" spans="1:13" ht="39.950000000000003" customHeight="1" x14ac:dyDescent="0.2">
      <c r="A32" s="119" t="s">
        <v>24</v>
      </c>
      <c r="B32" s="251" t="s">
        <v>126</v>
      </c>
      <c r="C32" s="251"/>
      <c r="D32" s="251"/>
      <c r="E32" s="251"/>
      <c r="F32" s="251"/>
      <c r="G32" s="251"/>
    </row>
    <row r="33" spans="1:7" ht="12.75" customHeight="1" x14ac:dyDescent="0.2">
      <c r="A33" s="119"/>
      <c r="B33" s="140"/>
      <c r="C33" s="140"/>
      <c r="D33" s="140"/>
      <c r="E33" s="140"/>
      <c r="F33" s="140"/>
      <c r="G33" s="140"/>
    </row>
    <row r="34" spans="1:7" ht="15" customHeight="1" x14ac:dyDescent="0.2">
      <c r="A34" s="119" t="s">
        <v>25</v>
      </c>
      <c r="B34" s="251" t="s">
        <v>127</v>
      </c>
      <c r="C34" s="251"/>
      <c r="D34" s="251"/>
      <c r="E34" s="251"/>
      <c r="F34" s="251"/>
      <c r="G34" s="251"/>
    </row>
    <row r="35" spans="1:7" ht="12.75" customHeight="1" x14ac:dyDescent="0.2">
      <c r="A35" s="119"/>
      <c r="B35" s="121"/>
      <c r="C35" s="64"/>
      <c r="D35" s="64"/>
      <c r="E35" s="65"/>
      <c r="F35" s="11"/>
      <c r="G35" s="118"/>
    </row>
    <row r="36" spans="1:7" ht="60" customHeight="1" x14ac:dyDescent="0.2">
      <c r="A36" s="119" t="s">
        <v>26</v>
      </c>
      <c r="B36" s="244" t="s">
        <v>14</v>
      </c>
      <c r="C36" s="244"/>
      <c r="D36" s="244"/>
      <c r="E36" s="244"/>
      <c r="F36" s="244"/>
      <c r="G36" s="244"/>
    </row>
    <row r="37" spans="1:7" ht="12.75" customHeight="1" x14ac:dyDescent="0.2">
      <c r="A37" s="119"/>
      <c r="B37" s="252"/>
      <c r="C37" s="252"/>
      <c r="D37" s="252"/>
      <c r="E37" s="252"/>
      <c r="F37" s="252"/>
    </row>
    <row r="38" spans="1:7" ht="80.099999999999994" customHeight="1" x14ac:dyDescent="0.2">
      <c r="A38" s="119" t="s">
        <v>27</v>
      </c>
      <c r="B38" s="244" t="s">
        <v>15</v>
      </c>
      <c r="C38" s="244"/>
      <c r="D38" s="244"/>
      <c r="E38" s="244"/>
      <c r="F38" s="244"/>
      <c r="G38" s="244"/>
    </row>
    <row r="39" spans="1:7" ht="12.75" customHeight="1" x14ac:dyDescent="0.2">
      <c r="A39" s="119"/>
      <c r="B39" s="121"/>
      <c r="C39" s="64"/>
      <c r="D39" s="64"/>
      <c r="E39" s="65"/>
      <c r="F39" s="11"/>
      <c r="G39" s="118"/>
    </row>
    <row r="40" spans="1:7" ht="12.75" customHeight="1" x14ac:dyDescent="0.2">
      <c r="F40" s="29" t="s">
        <v>3</v>
      </c>
      <c r="G40" s="1"/>
    </row>
    <row r="41" spans="1:7" ht="12.75" customHeight="1" x14ac:dyDescent="0.2">
      <c r="F41" s="29" t="s">
        <v>4</v>
      </c>
      <c r="G41" s="2"/>
    </row>
  </sheetData>
  <mergeCells count="9">
    <mergeCell ref="B37:F37"/>
    <mergeCell ref="B38:G38"/>
    <mergeCell ref="B1:G1"/>
    <mergeCell ref="B36:G36"/>
    <mergeCell ref="B3:G3"/>
    <mergeCell ref="B4:G4"/>
    <mergeCell ref="B5:G5"/>
    <mergeCell ref="B32:G32"/>
    <mergeCell ref="B34:G34"/>
  </mergeCells>
  <printOptions horizontalCentered="1"/>
  <pageMargins left="0.5" right="0.5" top="0.52" bottom="0.25" header="0.5" footer="0.35"/>
  <pageSetup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BID SUMMARY</vt:lpstr>
      <vt:lpstr>CLEARING &amp; GRUBBING</vt:lpstr>
      <vt:lpstr>GRADING IMPROVEMENTS</vt:lpstr>
      <vt:lpstr>DRAINAGE</vt:lpstr>
      <vt:lpstr>DRAINAGE 2</vt:lpstr>
      <vt:lpstr>STREETS</vt:lpstr>
      <vt:lpstr>TXDOT IMPROVEMENTS</vt:lpstr>
      <vt:lpstr>SEWER</vt:lpstr>
      <vt:lpstr>WATER</vt:lpstr>
      <vt:lpstr>SUB ALTERNATE</vt:lpstr>
      <vt:lpstr>ADDITIVE ALT.</vt:lpstr>
      <vt:lpstr>'ADDITIVE ALT.'!Print_Area</vt:lpstr>
      <vt:lpstr>'BID SUMMARY'!Print_Area</vt:lpstr>
      <vt:lpstr>'CLEARING &amp; GRUBBING'!Print_Area</vt:lpstr>
      <vt:lpstr>DRAINAGE!Print_Area</vt:lpstr>
      <vt:lpstr>'DRAINAGE 2'!Print_Area</vt:lpstr>
      <vt:lpstr>'GRADING IMPROVEMENTS'!Print_Area</vt:lpstr>
      <vt:lpstr>SEWER!Print_Area</vt:lpstr>
      <vt:lpstr>STREETS!Print_Area</vt:lpstr>
      <vt:lpstr>'SUB ALTERNATE'!Print_Area</vt:lpstr>
      <vt:lpstr>'TXDOT IMPROVEMENTS'!Print_Area</vt:lpstr>
      <vt:lpstr>WATER!Print_Area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Denis Avendano</cp:lastModifiedBy>
  <cp:lastPrinted>2024-05-31T18:09:39Z</cp:lastPrinted>
  <dcterms:created xsi:type="dcterms:W3CDTF">2009-02-11T21:40:13Z</dcterms:created>
  <dcterms:modified xsi:type="dcterms:W3CDTF">2024-12-16T22:44:38Z</dcterms:modified>
</cp:coreProperties>
</file>