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6969\site plan - ph1\902\Bid Documents\backup files\"/>
    </mc:Choice>
  </mc:AlternateContent>
  <xr:revisionPtr revIDLastSave="0" documentId="13_ncr:1_{8EB38F08-A6D3-4A27-984D-ED3353099219}" xr6:coauthVersionLast="47" xr6:coauthVersionMax="47" xr10:uidLastSave="{00000000-0000-0000-0000-000000000000}"/>
  <bookViews>
    <workbookView xWindow="43200" yWindow="0" windowWidth="14400" windowHeight="15600" xr2:uid="{00000000-000D-0000-FFFF-FFFF00000000}"/>
  </bookViews>
  <sheets>
    <sheet name="Sheet1" sheetId="1" r:id="rId1"/>
  </sheets>
  <definedNames>
    <definedName name="_xlnm.Print_Area" localSheetId="0">Sheet1!$A$1:$F$88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2" i="1" l="1"/>
  <c r="F71" i="1"/>
  <c r="F128" i="1"/>
  <c r="F129" i="1" s="1"/>
  <c r="F135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116" i="1"/>
  <c r="F115" i="1"/>
  <c r="F114" i="1"/>
  <c r="F113" i="1"/>
  <c r="F102" i="1"/>
  <c r="F122" i="1"/>
  <c r="F121" i="1"/>
  <c r="F120" i="1"/>
  <c r="F119" i="1"/>
  <c r="F118" i="1"/>
  <c r="F117" i="1"/>
  <c r="F92" i="1"/>
  <c r="F124" i="1" l="1"/>
  <c r="F15" i="1"/>
  <c r="F26" i="1"/>
  <c r="F70" i="1"/>
  <c r="F9" i="1"/>
  <c r="F18" i="1"/>
  <c r="F19" i="1"/>
  <c r="F37" i="1"/>
  <c r="F58" i="1"/>
  <c r="F74" i="1"/>
  <c r="F14" i="1"/>
  <c r="F13" i="1"/>
  <c r="F12" i="1"/>
  <c r="F134" i="1"/>
  <c r="F68" i="1"/>
  <c r="B53" i="1"/>
  <c r="B34" i="1"/>
  <c r="F133" i="1" l="1"/>
  <c r="F136" i="1" s="1"/>
  <c r="F140" i="1" s="1"/>
  <c r="F75" i="1" l="1"/>
  <c r="B60" i="1"/>
  <c r="B38" i="1"/>
  <c r="F52" i="1"/>
  <c r="F51" i="1"/>
  <c r="F34" i="1"/>
  <c r="F53" i="1"/>
  <c r="F48" i="1"/>
  <c r="F47" i="1"/>
  <c r="F7" i="1"/>
  <c r="F85" i="1"/>
  <c r="F72" i="1"/>
  <c r="F67" i="1"/>
  <c r="F36" i="1"/>
  <c r="F35" i="1"/>
  <c r="F76" i="1"/>
  <c r="F73" i="1"/>
  <c r="F69" i="1"/>
  <c r="F66" i="1"/>
  <c r="F59" i="1"/>
  <c r="F56" i="1"/>
  <c r="F28" i="1"/>
  <c r="F29" i="1"/>
  <c r="F30" i="1"/>
  <c r="F33" i="1"/>
  <c r="F32" i="1"/>
  <c r="F84" i="1"/>
  <c r="F77" i="1" l="1"/>
  <c r="F86" i="1"/>
  <c r="F87" i="1"/>
  <c r="F61" i="1"/>
  <c r="F39" i="1"/>
  <c r="F38" i="1" l="1"/>
  <c r="F25" i="1"/>
  <c r="F11" i="1"/>
  <c r="F31" i="1"/>
  <c r="F81" i="1"/>
  <c r="F82" i="1"/>
  <c r="F83" i="1"/>
  <c r="F44" i="1"/>
  <c r="F45" i="1"/>
  <c r="F46" i="1"/>
  <c r="F49" i="1"/>
  <c r="F50" i="1"/>
  <c r="F54" i="1"/>
  <c r="F55" i="1"/>
  <c r="F57" i="1"/>
  <c r="F60" i="1"/>
  <c r="F5" i="1"/>
  <c r="F4" i="1"/>
  <c r="F24" i="1"/>
  <c r="F27" i="1"/>
  <c r="F6" i="1"/>
  <c r="F8" i="1"/>
  <c r="F10" i="1"/>
  <c r="F16" i="1"/>
  <c r="F17" i="1"/>
  <c r="F20" i="1" l="1"/>
  <c r="F88" i="1"/>
  <c r="F62" i="1"/>
  <c r="F40" i="1"/>
  <c r="F138" i="1" l="1"/>
  <c r="F141" i="1" s="1"/>
</calcChain>
</file>

<file path=xl/sharedStrings.xml><?xml version="1.0" encoding="utf-8"?>
<sst xmlns="http://schemas.openxmlformats.org/spreadsheetml/2006/main" count="273" uniqueCount="127">
  <si>
    <t>Unit</t>
  </si>
  <si>
    <t>Quantity</t>
  </si>
  <si>
    <t>Cost</t>
  </si>
  <si>
    <t>L.F.</t>
  </si>
  <si>
    <t>EA.</t>
  </si>
  <si>
    <t>S.Y.</t>
  </si>
  <si>
    <t>Subgrade Preparation</t>
  </si>
  <si>
    <t>Stabilized Construction Entrance</t>
  </si>
  <si>
    <t>Silt fence</t>
  </si>
  <si>
    <t>Trench safety system</t>
  </si>
  <si>
    <t>Cast Iron Fittings</t>
  </si>
  <si>
    <t>Sawcut and Tie into Existing Pavement</t>
  </si>
  <si>
    <t>Excavation/Embankment</t>
  </si>
  <si>
    <t>AC.</t>
  </si>
  <si>
    <t>8" Gate Valve</t>
  </si>
  <si>
    <t>L.S.</t>
  </si>
  <si>
    <t>Signage and Striping</t>
  </si>
  <si>
    <t>Item No.</t>
  </si>
  <si>
    <t>Unit Price</t>
  </si>
  <si>
    <t>Item Descripton</t>
  </si>
  <si>
    <t>Drainage Improvements</t>
  </si>
  <si>
    <t>Water Improvements</t>
  </si>
  <si>
    <t>Erosion/Sedimentation Control Improvements</t>
  </si>
  <si>
    <t>S.F.</t>
  </si>
  <si>
    <t>6" Class 350 DIP (FH Leads)</t>
  </si>
  <si>
    <t>6" Gate Valve</t>
  </si>
  <si>
    <t>5-1/4" Fire Hydrant</t>
  </si>
  <si>
    <t>Clearing and Grubbing</t>
  </si>
  <si>
    <t>24'' Class III RCP</t>
  </si>
  <si>
    <t>36" Class III RCP</t>
  </si>
  <si>
    <t>Maintain Temporary Controls</t>
  </si>
  <si>
    <t>Raise Valve Castings</t>
  </si>
  <si>
    <t>Alternate Bid</t>
  </si>
  <si>
    <t>Concrete Washout Area</t>
  </si>
  <si>
    <t>Paving Improvements</t>
  </si>
  <si>
    <t>15" Compacted Flexible Limestone Base Material</t>
  </si>
  <si>
    <t>3" Hot Mix Asphaltic Concrete</t>
  </si>
  <si>
    <t>Surveying</t>
  </si>
  <si>
    <t>15' Curb Inlet</t>
  </si>
  <si>
    <t>8'x8' Junction Box</t>
  </si>
  <si>
    <t>4'x4' Junction Box</t>
  </si>
  <si>
    <t>1" Air Release/Vacuum Valve (CAARV)</t>
  </si>
  <si>
    <t>Adjust Manhole Castings</t>
  </si>
  <si>
    <t>24" D.I. Encasement Pipe</t>
  </si>
  <si>
    <t>Flush Valve</t>
  </si>
  <si>
    <t>Connect to Existing Waterline</t>
  </si>
  <si>
    <t>Wastewater Improvements</t>
  </si>
  <si>
    <t>8" DR-18 C-900 P.V.C.</t>
  </si>
  <si>
    <t>8" DR-18 C-900 P.V.C. (Restrained Joint Pipe)</t>
  </si>
  <si>
    <t>24" DR-25 P.V.C. Encasement Pipe</t>
  </si>
  <si>
    <t>2.0" Cleanout in Manhole</t>
  </si>
  <si>
    <t>Single Service - Force Main</t>
  </si>
  <si>
    <t>Inlet Protection</t>
  </si>
  <si>
    <t>Lime Stabilization</t>
  </si>
  <si>
    <t>Standard Curb and Gutter</t>
  </si>
  <si>
    <t>6'x4' Reinforced Concrete Box</t>
  </si>
  <si>
    <t>Berm/Channel</t>
  </si>
  <si>
    <t>Detention Pond</t>
  </si>
  <si>
    <t>8" Compacted Flexible Limestone Base Material</t>
  </si>
  <si>
    <t>Geogrid</t>
  </si>
  <si>
    <t>Alternate Bid 'A'</t>
  </si>
  <si>
    <t>Concrete Valley Gutter</t>
  </si>
  <si>
    <t>Sidewalk Ramps</t>
  </si>
  <si>
    <t>Sidewalk</t>
  </si>
  <si>
    <t>Long Double Water Service</t>
  </si>
  <si>
    <t>Long Single Water Service</t>
  </si>
  <si>
    <t>Short Single Water Service</t>
  </si>
  <si>
    <t>Detention Pond Concrete Wall</t>
  </si>
  <si>
    <t>EOne Grinder Pump Station</t>
  </si>
  <si>
    <t>Emergency Access Gate</t>
  </si>
  <si>
    <t>Subtract (-) 8" Compacted Flexible Limestone Base Material</t>
  </si>
  <si>
    <t>48" Class III RCP</t>
  </si>
  <si>
    <t>OSSF Driveways</t>
  </si>
  <si>
    <t>6'x6' Junction Box</t>
  </si>
  <si>
    <t>Turn Lane Improvements</t>
  </si>
  <si>
    <t>STA.</t>
  </si>
  <si>
    <t>C.Y.</t>
  </si>
  <si>
    <t>TON</t>
  </si>
  <si>
    <t>GAL</t>
  </si>
  <si>
    <t>MO</t>
  </si>
  <si>
    <t>HR</t>
  </si>
  <si>
    <t>TGL</t>
  </si>
  <si>
    <t>PREPARING ROW</t>
  </si>
  <si>
    <t>EXCAV (ROADWAY)</t>
  </si>
  <si>
    <t>EMBANK (FNL)(OC)(TY B)</t>
  </si>
  <si>
    <t>LIME (COM OR QK)(SLURRY)</t>
  </si>
  <si>
    <t>LIME TRT (EXIST MATL)(10")</t>
  </si>
  <si>
    <t>PRIME COAT (MULTI OPTION)</t>
  </si>
  <si>
    <t>D-GR HMA TY-B PG64-22 (EXEMPT)</t>
  </si>
  <si>
    <t>D-GR HMA TY-D PG76-22</t>
  </si>
  <si>
    <t>GEOGRID BASE REINFORCEMENT (TYPE 1)</t>
  </si>
  <si>
    <t>BARRICADES, SIGNS AND TRAFFIC HANDLING</t>
  </si>
  <si>
    <t>TMA (MOBILE OPERATION)</t>
  </si>
  <si>
    <t>ALUMINUM SIGNS (TY-A)</t>
  </si>
  <si>
    <t>IN SM RD SD SUP&amp;AM TY10BWG(1)SA(P)</t>
  </si>
  <si>
    <t>ELIM EXT PM &amp; MRKS (4")</t>
  </si>
  <si>
    <t>FURN &amp; PLACE TOPSOIL (5")</t>
  </si>
  <si>
    <t>DRILL SEED (PERM_RURAL_CLAY)</t>
  </si>
  <si>
    <t>DRILL SEED (TEMP_WARM_COOL)</t>
  </si>
  <si>
    <t>FERTILIZER</t>
  </si>
  <si>
    <t>VEGETATIVE WATERING</t>
  </si>
  <si>
    <t>SOIL RET BLKT(SL_MOD_CLAY_SHORT)</t>
  </si>
  <si>
    <t>TEMP SEDMT CONT FENCE (INSTALL)</t>
  </si>
  <si>
    <t>TEMP SEDMT CONT FENCE (REMOVE)</t>
  </si>
  <si>
    <t>REFL PAV MRK TY I (W)8"(DOT)090MIL)</t>
  </si>
  <si>
    <t>REFL PAV MRK TY I (W)8"(SLD)(090MIL)</t>
  </si>
  <si>
    <t>REFL PAV MRK TY I (W)12"(SLD)(090MIL)</t>
  </si>
  <si>
    <t>REFL PAV MRK TY I (W)(ARROW)(090MIL)</t>
  </si>
  <si>
    <t>REFL PAV MRK TY I (W)(WORD)(090MIL)</t>
  </si>
  <si>
    <t>REFL PAV MRK TY I (W)4"(SLD)(090MIL)</t>
  </si>
  <si>
    <t>REFL PAV MRK TY I (Y)6"(SLD)(090MIL)</t>
  </si>
  <si>
    <t>REFL PAV MRK TY I-C</t>
  </si>
  <si>
    <t>Revegetation (Hydromulch Seeding with Topsoil &amp; 
Watering for Temporary and Permanent Revegetation)</t>
  </si>
  <si>
    <t>5'x'5' Grate Inlet</t>
  </si>
  <si>
    <t>7'x'7' Grate Inlet</t>
  </si>
  <si>
    <t>Subtract (-) Geogrid</t>
  </si>
  <si>
    <t>BONDING COURSE</t>
  </si>
  <si>
    <t>6.0" SCH. 80 P.V.C. Force Main Sleeves</t>
  </si>
  <si>
    <t>3.0" Cleanout in Manhole</t>
  </si>
  <si>
    <t>2.0" SDR11 HDPE Force Main</t>
  </si>
  <si>
    <t>3.0" SDR11 HDPE Force Main</t>
  </si>
  <si>
    <t>Performance and Payment Bonds</t>
  </si>
  <si>
    <t>Performace and Payment Bonds</t>
  </si>
  <si>
    <t>Air Release Valve/Cleanout in Manhole</t>
  </si>
  <si>
    <t>Total Base Bid (Items 1-100)</t>
  </si>
  <si>
    <t>Alternate Bids (Items 101-103)</t>
  </si>
  <si>
    <t>Total "Base Bid + Alternate Bids" (Items 1-103)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</si>
</sst>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8" fontId="0" fillId="0" borderId="0" xfId="0" applyNumberFormat="1" applyAlignment="1">
      <alignment horizontal="center"/>
    </xf>
    <xf numFmtId="8" fontId="0" fillId="2" borderId="13" xfId="0" applyNumberFormat="1" applyFill="1" applyBorder="1" applyAlignment="1">
      <alignment horizontal="center"/>
    </xf>
    <xf numFmtId="0" fontId="0" fillId="2" borderId="0" xfId="0" applyFill="1"/>
    <xf numFmtId="8" fontId="0" fillId="2" borderId="14" xfId="0" applyNumberFormat="1" applyFill="1" applyBorder="1" applyAlignment="1">
      <alignment horizontal="center"/>
    </xf>
    <xf numFmtId="8" fontId="0" fillId="2" borderId="15" xfId="0" applyNumberFormat="1" applyFill="1" applyBorder="1" applyAlignment="1">
      <alignment horizontal="center"/>
    </xf>
    <xf numFmtId="8" fontId="2" fillId="2" borderId="0" xfId="0" applyNumberFormat="1" applyFont="1" applyFill="1" applyAlignment="1">
      <alignment horizontal="center" vertical="top" wrapText="1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8" fontId="0" fillId="2" borderId="16" xfId="0" applyNumberFormat="1" applyFill="1" applyBorder="1" applyAlignment="1">
      <alignment horizontal="center"/>
    </xf>
    <xf numFmtId="0" fontId="5" fillId="2" borderId="0" xfId="0" applyFont="1" applyFill="1"/>
    <xf numFmtId="8" fontId="2" fillId="2" borderId="1" xfId="0" applyNumberFormat="1" applyFont="1" applyFill="1" applyBorder="1" applyAlignment="1">
      <alignment horizontal="center" vertical="top" wrapText="1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2" fillId="2" borderId="6" xfId="0" applyNumberFormat="1" applyFont="1" applyFill="1" applyBorder="1" applyAlignment="1">
      <alignment horizontal="center" vertical="top" wrapText="1"/>
    </xf>
    <xf numFmtId="8" fontId="2" fillId="2" borderId="4" xfId="0" applyNumberFormat="1" applyFont="1" applyFill="1" applyBorder="1" applyAlignment="1">
      <alignment horizontal="center" vertical="top" wrapText="1"/>
    </xf>
    <xf numFmtId="0" fontId="2" fillId="2" borderId="3" xfId="0" quotePrefix="1" applyFont="1" applyFill="1" applyBorder="1" applyAlignment="1">
      <alignment horizontal="center" vertical="top"/>
    </xf>
    <xf numFmtId="0" fontId="2" fillId="2" borderId="2" xfId="0" quotePrefix="1" applyFont="1" applyFill="1" applyBorder="1" applyAlignment="1">
      <alignment horizontal="center" vertical="top"/>
    </xf>
    <xf numFmtId="0" fontId="1" fillId="2" borderId="10" xfId="0" quotePrefix="1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/>
    </xf>
    <xf numFmtId="8" fontId="0" fillId="2" borderId="9" xfId="0" applyNumberFormat="1" applyFill="1" applyBorder="1" applyAlignment="1">
      <alignment horizontal="center"/>
    </xf>
    <xf numFmtId="8" fontId="5" fillId="2" borderId="9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quotePrefix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37" fontId="0" fillId="2" borderId="1" xfId="1" applyNumberFormat="1" applyFont="1" applyFill="1" applyBorder="1" applyAlignment="1">
      <alignment horizontal="center"/>
    </xf>
    <xf numFmtId="0" fontId="5" fillId="2" borderId="17" xfId="0" applyFont="1" applyFill="1" applyBorder="1"/>
    <xf numFmtId="0" fontId="1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wrapText="1"/>
    </xf>
    <xf numFmtId="0" fontId="1" fillId="2" borderId="1" xfId="0" quotePrefix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12" fontId="2" fillId="2" borderId="1" xfId="0" applyNumberFormat="1" applyFont="1" applyFill="1" applyBorder="1" applyAlignment="1">
      <alignment horizontal="left" vertical="top" wrapText="1"/>
    </xf>
    <xf numFmtId="12" fontId="1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/>
    <xf numFmtId="0" fontId="1" fillId="2" borderId="12" xfId="0" applyFont="1" applyFill="1" applyBorder="1" applyAlignment="1">
      <alignment horizontal="center" vertical="top"/>
    </xf>
    <xf numFmtId="0" fontId="4" fillId="2" borderId="5" xfId="0" applyFont="1" applyFill="1" applyBorder="1"/>
    <xf numFmtId="8" fontId="1" fillId="2" borderId="5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4" fillId="2" borderId="1" xfId="0" applyFont="1" applyFill="1" applyBorder="1"/>
    <xf numFmtId="8" fontId="1" fillId="2" borderId="1" xfId="0" applyNumberFormat="1" applyFont="1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left" vertical="top" wrapText="1"/>
    </xf>
    <xf numFmtId="8" fontId="2" fillId="2" borderId="19" xfId="0" applyNumberFormat="1" applyFont="1" applyFill="1" applyBorder="1" applyAlignment="1">
      <alignment horizontal="center" vertical="top" wrapText="1"/>
    </xf>
    <xf numFmtId="12" fontId="1" fillId="2" borderId="1" xfId="0" applyNumberFormat="1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top" wrapText="1"/>
    </xf>
    <xf numFmtId="0" fontId="5" fillId="2" borderId="0" xfId="0" quotePrefix="1" applyFont="1" applyFill="1" applyAlignment="1">
      <alignment horizontal="right" vertical="top"/>
    </xf>
    <xf numFmtId="0" fontId="5" fillId="2" borderId="0" xfId="0" applyFont="1" applyFill="1" applyAlignment="1">
      <alignment horizontal="right"/>
    </xf>
    <xf numFmtId="0" fontId="1" fillId="2" borderId="4" xfId="0" quotePrefix="1" applyFont="1" applyFill="1" applyBorder="1" applyAlignment="1">
      <alignment horizontal="left" vertical="top" wrapText="1"/>
    </xf>
    <xf numFmtId="8" fontId="0" fillId="2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16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2" fontId="1" fillId="2" borderId="19" xfId="0" applyNumberFormat="1" applyFont="1" applyFill="1" applyBorder="1" applyAlignment="1">
      <alignment horizontal="left" vertical="top" wrapText="1"/>
    </xf>
    <xf numFmtId="0" fontId="1" fillId="2" borderId="2" xfId="0" quotePrefix="1" applyFont="1" applyFill="1" applyBorder="1" applyAlignment="1">
      <alignment horizontal="center" vertical="top"/>
    </xf>
    <xf numFmtId="0" fontId="1" fillId="2" borderId="1" xfId="0" applyFont="1" applyFill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1" xfId="0" quotePrefix="1" applyFont="1" applyFill="1" applyBorder="1" applyAlignment="1">
      <alignment horizontal="center" vertical="top"/>
    </xf>
    <xf numFmtId="37" fontId="0" fillId="2" borderId="0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7" xfId="0" applyFont="1" applyFill="1" applyBorder="1"/>
    <xf numFmtId="8" fontId="2" fillId="2" borderId="17" xfId="0" applyNumberFormat="1" applyFont="1" applyFill="1" applyBorder="1" applyAlignment="1">
      <alignment horizontal="center" vertical="top" wrapText="1"/>
    </xf>
    <xf numFmtId="8" fontId="0" fillId="2" borderId="22" xfId="0" applyNumberFormat="1" applyFill="1" applyBorder="1" applyAlignment="1">
      <alignment horizontal="center"/>
    </xf>
    <xf numFmtId="37" fontId="0" fillId="2" borderId="6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9" fontId="0" fillId="2" borderId="1" xfId="1" applyNumberFormat="1" applyFont="1" applyFill="1" applyBorder="1" applyAlignment="1">
      <alignment horizontal="center"/>
    </xf>
    <xf numFmtId="37" fontId="0" fillId="0" borderId="1" xfId="1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5" fillId="2" borderId="18" xfId="0" quotePrefix="1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12" fontId="1" fillId="0" borderId="1" xfId="0" applyNumberFormat="1" applyFont="1" applyBorder="1" applyAlignment="1">
      <alignment horizontal="left" vertical="top" wrapText="1"/>
    </xf>
    <xf numFmtId="0" fontId="5" fillId="2" borderId="18" xfId="0" quotePrefix="1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/>
    </xf>
    <xf numFmtId="0" fontId="5" fillId="2" borderId="11" xfId="0" quotePrefix="1" applyFont="1" applyFill="1" applyBorder="1" applyAlignment="1">
      <alignment horizontal="right" vertical="top"/>
    </xf>
    <xf numFmtId="0" fontId="5" fillId="2" borderId="20" xfId="0" quotePrefix="1" applyFont="1" applyFill="1" applyBorder="1" applyAlignment="1">
      <alignment horizontal="right" vertical="top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87</xdr:row>
      <xdr:rowOff>0</xdr:rowOff>
    </xdr:from>
    <xdr:to>
      <xdr:col>5</xdr:col>
      <xdr:colOff>314325</xdr:colOff>
      <xdr:row>87</xdr:row>
      <xdr:rowOff>0</xdr:rowOff>
    </xdr:to>
    <xdr:pic>
      <xdr:nvPicPr>
        <xdr:cNvPr id="1775" name="Picture 8">
          <a:extLst>
            <a:ext uri="{FF2B5EF4-FFF2-40B4-BE49-F238E27FC236}">
              <a16:creationId xmlns:a16="http://schemas.microsoft.com/office/drawing/2014/main" id="{D6E9DD39-DCB8-4990-92A0-6D6C72CC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8" t="-490" r="-478" b="-490"/>
        <a:stretch>
          <a:fillRect/>
        </a:stretch>
      </xdr:blipFill>
      <xdr:spPr bwMode="auto">
        <a:xfrm>
          <a:off x="6086475" y="18411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933450</xdr:colOff>
      <xdr:row>87</xdr:row>
      <xdr:rowOff>0</xdr:rowOff>
    </xdr:from>
    <xdr:to>
      <xdr:col>5</xdr:col>
      <xdr:colOff>314325</xdr:colOff>
      <xdr:row>87</xdr:row>
      <xdr:rowOff>0</xdr:rowOff>
    </xdr:to>
    <xdr:pic>
      <xdr:nvPicPr>
        <xdr:cNvPr id="1776" name="Picture 10">
          <a:extLst>
            <a:ext uri="{FF2B5EF4-FFF2-40B4-BE49-F238E27FC236}">
              <a16:creationId xmlns:a16="http://schemas.microsoft.com/office/drawing/2014/main" id="{3AC205CB-0053-44AB-9A4F-3DC4D388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8" t="-490" r="-478" b="-490"/>
        <a:stretch>
          <a:fillRect/>
        </a:stretch>
      </xdr:blipFill>
      <xdr:spPr bwMode="auto">
        <a:xfrm>
          <a:off x="6086475" y="18411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933450</xdr:colOff>
      <xdr:row>87</xdr:row>
      <xdr:rowOff>0</xdr:rowOff>
    </xdr:from>
    <xdr:to>
      <xdr:col>5</xdr:col>
      <xdr:colOff>314325</xdr:colOff>
      <xdr:row>87</xdr:row>
      <xdr:rowOff>0</xdr:rowOff>
    </xdr:to>
    <xdr:pic>
      <xdr:nvPicPr>
        <xdr:cNvPr id="1777" name="Picture 14">
          <a:extLst>
            <a:ext uri="{FF2B5EF4-FFF2-40B4-BE49-F238E27FC236}">
              <a16:creationId xmlns:a16="http://schemas.microsoft.com/office/drawing/2014/main" id="{D38B926C-FEDF-4F33-BFB3-897DAC6A7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8" t="-490" r="-478" b="-490"/>
        <a:stretch>
          <a:fillRect/>
        </a:stretch>
      </xdr:blipFill>
      <xdr:spPr bwMode="auto">
        <a:xfrm>
          <a:off x="6086475" y="18411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933450</xdr:colOff>
      <xdr:row>123</xdr:row>
      <xdr:rowOff>0</xdr:rowOff>
    </xdr:from>
    <xdr:to>
      <xdr:col>5</xdr:col>
      <xdr:colOff>314325</xdr:colOff>
      <xdr:row>123</xdr:row>
      <xdr:rowOff>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515E4FB9-9A36-443F-8D69-406503925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8" t="-490" r="-478" b="-490"/>
        <a:stretch>
          <a:fillRect/>
        </a:stretch>
      </xdr:blipFill>
      <xdr:spPr bwMode="auto">
        <a:xfrm>
          <a:off x="7248525" y="1428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933450</xdr:colOff>
      <xdr:row>123</xdr:row>
      <xdr:rowOff>0</xdr:rowOff>
    </xdr:from>
    <xdr:to>
      <xdr:col>5</xdr:col>
      <xdr:colOff>314325</xdr:colOff>
      <xdr:row>123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90AD513-AED4-4553-BF37-3678DEB3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8" t="-490" r="-478" b="-490"/>
        <a:stretch>
          <a:fillRect/>
        </a:stretch>
      </xdr:blipFill>
      <xdr:spPr bwMode="auto">
        <a:xfrm>
          <a:off x="7248525" y="1428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933450</xdr:colOff>
      <xdr:row>123</xdr:row>
      <xdr:rowOff>0</xdr:rowOff>
    </xdr:from>
    <xdr:to>
      <xdr:col>5</xdr:col>
      <xdr:colOff>314325</xdr:colOff>
      <xdr:row>123</xdr:row>
      <xdr:rowOff>0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id="{1CFFFAF6-EF1B-44CA-85B2-1FAA0797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8" t="-490" r="-478" b="-490"/>
        <a:stretch>
          <a:fillRect/>
        </a:stretch>
      </xdr:blipFill>
      <xdr:spPr bwMode="auto">
        <a:xfrm>
          <a:off x="7248525" y="1428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1"/>
  <sheetViews>
    <sheetView tabSelected="1" topLeftCell="A102" zoomScaleNormal="100" workbookViewId="0"/>
  </sheetViews>
  <sheetFormatPr defaultRowHeight="12.75" x14ac:dyDescent="0.2"/>
  <cols>
    <col min="1" max="1" width="8" bestFit="1" customWidth="1"/>
    <col min="2" max="2" width="12.7109375" style="1" customWidth="1"/>
    <col min="3" max="3" width="6.42578125" bestFit="1" customWidth="1"/>
    <col min="4" max="4" width="50.28515625" customWidth="1"/>
    <col min="5" max="5" width="17.28515625" customWidth="1"/>
    <col min="6" max="6" width="14.85546875" style="1" customWidth="1"/>
    <col min="7" max="7" width="14.28515625" style="1" customWidth="1"/>
    <col min="8" max="8" width="10.7109375" style="1" bestFit="1" customWidth="1"/>
    <col min="9" max="10" width="8.85546875" style="1" customWidth="1"/>
    <col min="11" max="11" width="10.7109375" style="1" bestFit="1" customWidth="1"/>
    <col min="12" max="12" width="11.85546875" style="1" bestFit="1" customWidth="1"/>
    <col min="13" max="13" width="12.28515625" style="1" customWidth="1"/>
    <col min="14" max="14" width="11.85546875" style="1" customWidth="1"/>
    <col min="15" max="15" width="11.42578125" style="1" customWidth="1"/>
    <col min="16" max="16" width="8.85546875" style="1" customWidth="1"/>
    <col min="22" max="22" width="9.85546875" customWidth="1"/>
  </cols>
  <sheetData>
    <row r="1" spans="1:8" x14ac:dyDescent="0.2">
      <c r="A1" s="5"/>
      <c r="B1" s="11"/>
      <c r="C1" s="5"/>
      <c r="D1" s="5"/>
      <c r="E1" s="5"/>
      <c r="F1" s="9"/>
    </row>
    <row r="2" spans="1:8" ht="13.5" thickBot="1" x14ac:dyDescent="0.25">
      <c r="A2" s="29" t="s">
        <v>34</v>
      </c>
      <c r="B2" s="11"/>
      <c r="C2" s="5"/>
      <c r="D2" s="5"/>
      <c r="E2" s="5"/>
      <c r="F2" s="9"/>
    </row>
    <row r="3" spans="1:8" ht="15" thickBot="1" x14ac:dyDescent="0.25">
      <c r="A3" s="30" t="s">
        <v>17</v>
      </c>
      <c r="B3" s="31" t="s">
        <v>1</v>
      </c>
      <c r="C3" s="31" t="s">
        <v>0</v>
      </c>
      <c r="D3" s="32" t="s">
        <v>19</v>
      </c>
      <c r="E3" s="33" t="s">
        <v>18</v>
      </c>
      <c r="F3" s="10" t="s">
        <v>2</v>
      </c>
    </row>
    <row r="4" spans="1:8" x14ac:dyDescent="0.2">
      <c r="A4" s="19">
        <v>1</v>
      </c>
      <c r="B4" s="68">
        <v>55</v>
      </c>
      <c r="C4" s="64" t="s">
        <v>13</v>
      </c>
      <c r="D4" s="62" t="s">
        <v>27</v>
      </c>
      <c r="E4" s="18"/>
      <c r="F4" s="6">
        <f>B4*E4</f>
        <v>0</v>
      </c>
    </row>
    <row r="5" spans="1:8" x14ac:dyDescent="0.2">
      <c r="A5" s="20">
        <v>2</v>
      </c>
      <c r="B5" s="15">
        <v>264234</v>
      </c>
      <c r="C5" s="25" t="s">
        <v>5</v>
      </c>
      <c r="D5" s="34" t="s">
        <v>12</v>
      </c>
      <c r="E5" s="14"/>
      <c r="F5" s="7">
        <f>B5*E5</f>
        <v>0</v>
      </c>
      <c r="H5" s="3"/>
    </row>
    <row r="6" spans="1:8" x14ac:dyDescent="0.2">
      <c r="A6" s="20">
        <v>3</v>
      </c>
      <c r="B6" s="15">
        <v>24202</v>
      </c>
      <c r="C6" s="25" t="s">
        <v>5</v>
      </c>
      <c r="D6" s="35" t="s">
        <v>6</v>
      </c>
      <c r="E6" s="14"/>
      <c r="F6" s="7">
        <f t="shared" ref="F6:F19" si="0">B6*E6</f>
        <v>0</v>
      </c>
    </row>
    <row r="7" spans="1:8" x14ac:dyDescent="0.2">
      <c r="A7" s="20">
        <v>4</v>
      </c>
      <c r="B7" s="15">
        <v>24202</v>
      </c>
      <c r="C7" s="25" t="s">
        <v>5</v>
      </c>
      <c r="D7" s="36" t="s">
        <v>58</v>
      </c>
      <c r="E7" s="14"/>
      <c r="F7" s="7">
        <f t="shared" ref="F7" si="1">B7*E7</f>
        <v>0</v>
      </c>
    </row>
    <row r="8" spans="1:8" x14ac:dyDescent="0.2">
      <c r="A8" s="20">
        <v>5</v>
      </c>
      <c r="B8" s="15">
        <v>24202</v>
      </c>
      <c r="C8" s="25" t="s">
        <v>5</v>
      </c>
      <c r="D8" s="36" t="s">
        <v>53</v>
      </c>
      <c r="E8" s="14"/>
      <c r="F8" s="7">
        <f t="shared" si="0"/>
        <v>0</v>
      </c>
    </row>
    <row r="9" spans="1:8" x14ac:dyDescent="0.2">
      <c r="A9" s="20">
        <v>6</v>
      </c>
      <c r="B9" s="15">
        <v>24202</v>
      </c>
      <c r="C9" s="25" t="s">
        <v>5</v>
      </c>
      <c r="D9" s="36" t="s">
        <v>59</v>
      </c>
      <c r="E9" s="14"/>
      <c r="F9" s="7">
        <f t="shared" ref="F9" si="2">B9*E9</f>
        <v>0</v>
      </c>
    </row>
    <row r="10" spans="1:8" x14ac:dyDescent="0.2">
      <c r="A10" s="20">
        <v>7</v>
      </c>
      <c r="B10" s="15">
        <v>16849</v>
      </c>
      <c r="C10" s="25" t="s">
        <v>5</v>
      </c>
      <c r="D10" s="57" t="s">
        <v>36</v>
      </c>
      <c r="E10" s="14"/>
      <c r="F10" s="7">
        <f t="shared" si="0"/>
        <v>0</v>
      </c>
    </row>
    <row r="11" spans="1:8" x14ac:dyDescent="0.2">
      <c r="A11" s="20">
        <v>8</v>
      </c>
      <c r="B11" s="15">
        <v>12610</v>
      </c>
      <c r="C11" s="25" t="s">
        <v>3</v>
      </c>
      <c r="D11" s="57" t="s">
        <v>54</v>
      </c>
      <c r="E11" s="14"/>
      <c r="F11" s="7">
        <f t="shared" ref="F11:F12" si="3">B11*E11</f>
        <v>0</v>
      </c>
    </row>
    <row r="12" spans="1:8" x14ac:dyDescent="0.2">
      <c r="A12" s="20">
        <v>9</v>
      </c>
      <c r="B12" s="15">
        <v>359</v>
      </c>
      <c r="C12" s="25" t="s">
        <v>5</v>
      </c>
      <c r="D12" s="36" t="s">
        <v>61</v>
      </c>
      <c r="E12" s="14"/>
      <c r="F12" s="7">
        <f t="shared" si="3"/>
        <v>0</v>
      </c>
    </row>
    <row r="13" spans="1:8" x14ac:dyDescent="0.2">
      <c r="A13" s="20">
        <v>10</v>
      </c>
      <c r="B13" s="72">
        <v>15927</v>
      </c>
      <c r="C13" s="37" t="s">
        <v>23</v>
      </c>
      <c r="D13" s="38" t="s">
        <v>63</v>
      </c>
      <c r="E13" s="14"/>
      <c r="F13" s="7">
        <f t="shared" ref="F13:F14" si="4">B13*E13</f>
        <v>0</v>
      </c>
    </row>
    <row r="14" spans="1:8" x14ac:dyDescent="0.2">
      <c r="A14" s="70">
        <v>11</v>
      </c>
      <c r="B14" s="15">
        <v>36</v>
      </c>
      <c r="C14" s="25" t="s">
        <v>4</v>
      </c>
      <c r="D14" s="38" t="s">
        <v>62</v>
      </c>
      <c r="E14" s="14"/>
      <c r="F14" s="7">
        <f t="shared" si="4"/>
        <v>0</v>
      </c>
    </row>
    <row r="15" spans="1:8" x14ac:dyDescent="0.2">
      <c r="A15" s="70">
        <v>12</v>
      </c>
      <c r="B15" s="15">
        <v>4</v>
      </c>
      <c r="C15" s="25" t="s">
        <v>4</v>
      </c>
      <c r="D15" s="38" t="s">
        <v>72</v>
      </c>
      <c r="E15" s="14"/>
      <c r="F15" s="7">
        <f t="shared" ref="F15" si="5">B15*E15</f>
        <v>0</v>
      </c>
    </row>
    <row r="16" spans="1:8" x14ac:dyDescent="0.2">
      <c r="A16" s="20">
        <v>13</v>
      </c>
      <c r="B16" s="15">
        <v>1</v>
      </c>
      <c r="C16" s="37" t="s">
        <v>15</v>
      </c>
      <c r="D16" s="38" t="s">
        <v>16</v>
      </c>
      <c r="E16" s="14"/>
      <c r="F16" s="7">
        <f t="shared" si="0"/>
        <v>0</v>
      </c>
    </row>
    <row r="17" spans="1:22" x14ac:dyDescent="0.2">
      <c r="A17" s="20">
        <v>14</v>
      </c>
      <c r="B17" s="15">
        <v>2</v>
      </c>
      <c r="C17" s="25" t="s">
        <v>4</v>
      </c>
      <c r="D17" s="38" t="s">
        <v>11</v>
      </c>
      <c r="E17" s="14"/>
      <c r="F17" s="7">
        <f t="shared" si="0"/>
        <v>0</v>
      </c>
    </row>
    <row r="18" spans="1:22" x14ac:dyDescent="0.2">
      <c r="A18" s="20">
        <v>15</v>
      </c>
      <c r="B18" s="15">
        <v>1</v>
      </c>
      <c r="C18" s="25" t="s">
        <v>4</v>
      </c>
      <c r="D18" s="71" t="s">
        <v>69</v>
      </c>
      <c r="E18" s="14"/>
      <c r="F18" s="7">
        <f t="shared" ref="F18" si="6">B18*E18</f>
        <v>0</v>
      </c>
    </row>
    <row r="19" spans="1:22" ht="13.5" thickBot="1" x14ac:dyDescent="0.25">
      <c r="A19" s="21">
        <v>16</v>
      </c>
      <c r="B19" s="28">
        <v>1</v>
      </c>
      <c r="C19" s="39" t="s">
        <v>15</v>
      </c>
      <c r="D19" s="40" t="s">
        <v>37</v>
      </c>
      <c r="E19" s="17"/>
      <c r="F19" s="12">
        <f t="shared" si="0"/>
        <v>0</v>
      </c>
      <c r="K19" s="65"/>
    </row>
    <row r="20" spans="1:22" ht="13.5" thickBot="1" x14ac:dyDescent="0.25">
      <c r="A20" s="94" t="s">
        <v>34</v>
      </c>
      <c r="B20" s="96"/>
      <c r="C20" s="96"/>
      <c r="D20" s="96"/>
      <c r="E20" s="97"/>
      <c r="F20" s="24">
        <f>SUM(F4:F19)</f>
        <v>0</v>
      </c>
    </row>
    <row r="21" spans="1:22" x14ac:dyDescent="0.2">
      <c r="A21" s="5"/>
      <c r="B21" s="9"/>
      <c r="C21" s="41"/>
      <c r="D21" s="5"/>
      <c r="E21" s="8"/>
      <c r="F21" s="9"/>
    </row>
    <row r="22" spans="1:22" ht="13.5" thickBot="1" x14ac:dyDescent="0.25">
      <c r="A22" s="13" t="s">
        <v>20</v>
      </c>
      <c r="B22" s="11"/>
      <c r="C22" s="5"/>
      <c r="D22" s="5"/>
      <c r="E22" s="5"/>
      <c r="F22" s="9"/>
      <c r="S22" s="1"/>
      <c r="T22" s="1"/>
      <c r="V22" s="1"/>
    </row>
    <row r="23" spans="1:22" ht="15" thickBot="1" x14ac:dyDescent="0.25">
      <c r="A23" s="30" t="s">
        <v>17</v>
      </c>
      <c r="B23" s="31" t="s">
        <v>1</v>
      </c>
      <c r="C23" s="31" t="s">
        <v>0</v>
      </c>
      <c r="D23" s="32" t="s">
        <v>19</v>
      </c>
      <c r="E23" s="33" t="s">
        <v>18</v>
      </c>
      <c r="F23" s="10" t="s">
        <v>2</v>
      </c>
      <c r="S23" s="1"/>
      <c r="T23" s="1"/>
      <c r="V23" s="1"/>
    </row>
    <row r="24" spans="1:22" x14ac:dyDescent="0.2">
      <c r="A24" s="26">
        <v>17</v>
      </c>
      <c r="B24" s="15">
        <v>844</v>
      </c>
      <c r="C24" s="25" t="s">
        <v>3</v>
      </c>
      <c r="D24" s="45" t="s">
        <v>28</v>
      </c>
      <c r="E24" s="14"/>
      <c r="F24" s="7">
        <f>B24*E24</f>
        <v>0</v>
      </c>
      <c r="H24" s="2"/>
      <c r="I24" s="2"/>
      <c r="J24" s="2"/>
      <c r="S24" s="1"/>
      <c r="T24" s="1"/>
    </row>
    <row r="25" spans="1:22" x14ac:dyDescent="0.2">
      <c r="A25" s="26">
        <v>18</v>
      </c>
      <c r="B25" s="15">
        <v>489</v>
      </c>
      <c r="C25" s="25" t="s">
        <v>3</v>
      </c>
      <c r="D25" s="44" t="s">
        <v>29</v>
      </c>
      <c r="E25" s="14"/>
      <c r="F25" s="7">
        <f t="shared" ref="F25:F38" si="7">B25*E25</f>
        <v>0</v>
      </c>
      <c r="S25" s="1"/>
      <c r="T25" s="1"/>
    </row>
    <row r="26" spans="1:22" x14ac:dyDescent="0.2">
      <c r="A26" s="26">
        <v>19</v>
      </c>
      <c r="B26" s="15">
        <v>2330</v>
      </c>
      <c r="C26" s="25" t="s">
        <v>3</v>
      </c>
      <c r="D26" s="44" t="s">
        <v>71</v>
      </c>
      <c r="E26" s="14"/>
      <c r="F26" s="7">
        <f t="shared" ref="F26" si="8">B26*E26</f>
        <v>0</v>
      </c>
      <c r="S26" s="1"/>
      <c r="T26" s="1"/>
    </row>
    <row r="27" spans="1:22" x14ac:dyDescent="0.2">
      <c r="A27" s="26">
        <v>20</v>
      </c>
      <c r="B27" s="15">
        <v>1053</v>
      </c>
      <c r="C27" s="25" t="s">
        <v>3</v>
      </c>
      <c r="D27" s="44" t="s">
        <v>55</v>
      </c>
      <c r="E27" s="14"/>
      <c r="F27" s="7">
        <f>B27*E27</f>
        <v>0</v>
      </c>
    </row>
    <row r="28" spans="1:22" x14ac:dyDescent="0.2">
      <c r="A28" s="26">
        <v>21</v>
      </c>
      <c r="B28" s="15">
        <v>1</v>
      </c>
      <c r="C28" s="37" t="s">
        <v>4</v>
      </c>
      <c r="D28" s="45" t="s">
        <v>40</v>
      </c>
      <c r="E28" s="14"/>
      <c r="F28" s="7">
        <f>B28*E28</f>
        <v>0</v>
      </c>
    </row>
    <row r="29" spans="1:22" x14ac:dyDescent="0.2">
      <c r="A29" s="26">
        <v>22</v>
      </c>
      <c r="B29" s="15">
        <v>1</v>
      </c>
      <c r="C29" s="37" t="s">
        <v>4</v>
      </c>
      <c r="D29" s="45" t="s">
        <v>73</v>
      </c>
      <c r="E29" s="14"/>
      <c r="F29" s="7">
        <f t="shared" si="7"/>
        <v>0</v>
      </c>
    </row>
    <row r="30" spans="1:22" x14ac:dyDescent="0.2">
      <c r="A30" s="26">
        <v>23</v>
      </c>
      <c r="B30" s="15">
        <v>5</v>
      </c>
      <c r="C30" s="37" t="s">
        <v>4</v>
      </c>
      <c r="D30" s="45" t="s">
        <v>39</v>
      </c>
      <c r="E30" s="14"/>
      <c r="F30" s="7">
        <f t="shared" ref="F30" si="9">B30*E30</f>
        <v>0</v>
      </c>
    </row>
    <row r="31" spans="1:22" x14ac:dyDescent="0.2">
      <c r="A31" s="26">
        <v>24</v>
      </c>
      <c r="B31" s="15">
        <v>24</v>
      </c>
      <c r="C31" s="37" t="s">
        <v>4</v>
      </c>
      <c r="D31" s="45" t="s">
        <v>38</v>
      </c>
      <c r="E31" s="14"/>
      <c r="F31" s="7">
        <f t="shared" si="7"/>
        <v>0</v>
      </c>
    </row>
    <row r="32" spans="1:22" x14ac:dyDescent="0.2">
      <c r="A32" s="26">
        <v>25</v>
      </c>
      <c r="B32" s="15">
        <v>1</v>
      </c>
      <c r="C32" s="37" t="s">
        <v>4</v>
      </c>
      <c r="D32" s="45" t="s">
        <v>113</v>
      </c>
      <c r="E32" s="14"/>
      <c r="F32" s="7">
        <f t="shared" ref="F32" si="10">B32*E32</f>
        <v>0</v>
      </c>
    </row>
    <row r="33" spans="1:19" x14ac:dyDescent="0.2">
      <c r="A33" s="26">
        <v>26</v>
      </c>
      <c r="B33" s="15">
        <v>1</v>
      </c>
      <c r="C33" s="37" t="s">
        <v>4</v>
      </c>
      <c r="D33" s="45" t="s">
        <v>114</v>
      </c>
      <c r="E33" s="14"/>
      <c r="F33" s="7">
        <f t="shared" ref="F33:F34" si="11">B33*E33</f>
        <v>0</v>
      </c>
    </row>
    <row r="34" spans="1:19" x14ac:dyDescent="0.2">
      <c r="A34" s="26">
        <v>27</v>
      </c>
      <c r="B34" s="15">
        <f>SUM(B28:B30)</f>
        <v>7</v>
      </c>
      <c r="C34" s="37" t="s">
        <v>4</v>
      </c>
      <c r="D34" s="45" t="s">
        <v>42</v>
      </c>
      <c r="E34" s="14"/>
      <c r="F34" s="7">
        <f t="shared" si="11"/>
        <v>0</v>
      </c>
    </row>
    <row r="35" spans="1:19" x14ac:dyDescent="0.2">
      <c r="A35" s="26">
        <v>28</v>
      </c>
      <c r="B35" s="15">
        <v>859</v>
      </c>
      <c r="C35" s="25" t="s">
        <v>3</v>
      </c>
      <c r="D35" s="45" t="s">
        <v>56</v>
      </c>
      <c r="E35" s="14"/>
      <c r="F35" s="7">
        <f t="shared" ref="F35" si="12">B35*E35</f>
        <v>0</v>
      </c>
    </row>
    <row r="36" spans="1:19" x14ac:dyDescent="0.2">
      <c r="A36" s="26">
        <v>29</v>
      </c>
      <c r="B36" s="15">
        <v>1</v>
      </c>
      <c r="C36" s="67" t="s">
        <v>15</v>
      </c>
      <c r="D36" s="44" t="s">
        <v>57</v>
      </c>
      <c r="E36" s="14"/>
      <c r="F36" s="7">
        <f t="shared" ref="F36:F37" si="13">B36*E36</f>
        <v>0</v>
      </c>
    </row>
    <row r="37" spans="1:19" x14ac:dyDescent="0.2">
      <c r="A37" s="26">
        <v>30</v>
      </c>
      <c r="B37" s="98">
        <v>604</v>
      </c>
      <c r="C37" s="67" t="s">
        <v>76</v>
      </c>
      <c r="D37" s="44" t="s">
        <v>67</v>
      </c>
      <c r="E37" s="18"/>
      <c r="F37" s="6">
        <f t="shared" si="13"/>
        <v>0</v>
      </c>
    </row>
    <row r="38" spans="1:19" x14ac:dyDescent="0.2">
      <c r="A38" s="26">
        <v>31</v>
      </c>
      <c r="B38" s="15">
        <f>SUM(B24:B27)</f>
        <v>4716</v>
      </c>
      <c r="C38" s="25" t="s">
        <v>3</v>
      </c>
      <c r="D38" s="43" t="s">
        <v>9</v>
      </c>
      <c r="E38" s="18"/>
      <c r="F38" s="6">
        <f t="shared" si="7"/>
        <v>0</v>
      </c>
    </row>
    <row r="39" spans="1:19" ht="13.5" thickBot="1" x14ac:dyDescent="0.25">
      <c r="A39" s="26">
        <v>32</v>
      </c>
      <c r="B39" s="28">
        <v>1</v>
      </c>
      <c r="C39" s="37" t="s">
        <v>15</v>
      </c>
      <c r="D39" s="40" t="s">
        <v>37</v>
      </c>
      <c r="E39" s="17"/>
      <c r="F39" s="12">
        <f>B39*E39</f>
        <v>0</v>
      </c>
      <c r="Q39" s="1"/>
      <c r="R39" s="1"/>
      <c r="S39" s="1"/>
    </row>
    <row r="40" spans="1:19" ht="13.5" thickBot="1" x14ac:dyDescent="0.25">
      <c r="A40" s="94" t="s">
        <v>20</v>
      </c>
      <c r="B40" s="95"/>
      <c r="C40" s="95"/>
      <c r="D40" s="95"/>
      <c r="E40" s="95"/>
      <c r="F40" s="24">
        <f>SUM(F24:F39)</f>
        <v>0</v>
      </c>
      <c r="Q40" s="1"/>
      <c r="R40" s="1"/>
      <c r="S40" s="1"/>
    </row>
    <row r="41" spans="1:19" x14ac:dyDescent="0.2">
      <c r="A41" s="5"/>
      <c r="B41" s="11"/>
      <c r="C41" s="5"/>
      <c r="D41" s="5"/>
      <c r="E41" s="5"/>
      <c r="F41" s="9"/>
    </row>
    <row r="42" spans="1:19" ht="13.5" thickBot="1" x14ac:dyDescent="0.25">
      <c r="A42" s="13" t="s">
        <v>21</v>
      </c>
      <c r="B42" s="11"/>
      <c r="C42" s="5"/>
      <c r="D42" s="5"/>
      <c r="E42" s="5"/>
      <c r="F42" s="9"/>
    </row>
    <row r="43" spans="1:19" ht="15" thickBot="1" x14ac:dyDescent="0.25">
      <c r="A43" s="30" t="s">
        <v>17</v>
      </c>
      <c r="B43" s="31" t="s">
        <v>1</v>
      </c>
      <c r="C43" s="31" t="s">
        <v>0</v>
      </c>
      <c r="D43" s="32" t="s">
        <v>19</v>
      </c>
      <c r="E43" s="33" t="s">
        <v>18</v>
      </c>
      <c r="F43" s="10" t="s">
        <v>2</v>
      </c>
      <c r="Q43" s="1"/>
      <c r="R43" s="1"/>
      <c r="S43" s="1"/>
    </row>
    <row r="44" spans="1:19" x14ac:dyDescent="0.2">
      <c r="A44" s="27">
        <v>33</v>
      </c>
      <c r="B44" s="84">
        <v>3371</v>
      </c>
      <c r="C44" s="25" t="s">
        <v>3</v>
      </c>
      <c r="D44" s="44" t="s">
        <v>47</v>
      </c>
      <c r="E44" s="14"/>
      <c r="F44" s="7">
        <f t="shared" ref="F44:F60" si="14">B44*E44</f>
        <v>0</v>
      </c>
      <c r="Q44" s="1"/>
      <c r="R44" s="1"/>
      <c r="S44" s="1"/>
    </row>
    <row r="45" spans="1:19" x14ac:dyDescent="0.2">
      <c r="A45" s="27">
        <v>34</v>
      </c>
      <c r="B45" s="84">
        <v>3100</v>
      </c>
      <c r="C45" s="37" t="s">
        <v>3</v>
      </c>
      <c r="D45" s="44" t="s">
        <v>48</v>
      </c>
      <c r="E45" s="14"/>
      <c r="F45" s="7">
        <f t="shared" si="14"/>
        <v>0</v>
      </c>
      <c r="Q45" s="1"/>
      <c r="R45" s="1"/>
      <c r="S45" s="1"/>
    </row>
    <row r="46" spans="1:19" ht="12.75" customHeight="1" x14ac:dyDescent="0.2">
      <c r="A46" s="27">
        <v>35</v>
      </c>
      <c r="B46" s="84">
        <v>167</v>
      </c>
      <c r="C46" s="25" t="s">
        <v>3</v>
      </c>
      <c r="D46" s="44" t="s">
        <v>24</v>
      </c>
      <c r="E46" s="14"/>
      <c r="F46" s="7">
        <f t="shared" si="14"/>
        <v>0</v>
      </c>
      <c r="Q46" s="1"/>
      <c r="R46" s="1"/>
      <c r="S46" s="1"/>
    </row>
    <row r="47" spans="1:19" ht="12.75" customHeight="1" x14ac:dyDescent="0.2">
      <c r="A47" s="27">
        <v>36</v>
      </c>
      <c r="B47" s="85">
        <v>198</v>
      </c>
      <c r="C47" s="58" t="s">
        <v>3</v>
      </c>
      <c r="D47" s="59" t="s">
        <v>49</v>
      </c>
      <c r="E47" s="56"/>
      <c r="F47" s="7">
        <f t="shared" si="14"/>
        <v>0</v>
      </c>
      <c r="Q47" s="1"/>
      <c r="R47" s="1"/>
      <c r="S47" s="1"/>
    </row>
    <row r="48" spans="1:19" ht="12.75" customHeight="1" x14ac:dyDescent="0.2">
      <c r="A48" s="27">
        <v>37</v>
      </c>
      <c r="B48" s="85">
        <v>90</v>
      </c>
      <c r="C48" s="58" t="s">
        <v>3</v>
      </c>
      <c r="D48" s="59" t="s">
        <v>43</v>
      </c>
      <c r="E48" s="56"/>
      <c r="F48" s="7">
        <f t="shared" si="14"/>
        <v>0</v>
      </c>
      <c r="Q48" s="1"/>
      <c r="R48" s="1"/>
      <c r="S48" s="1"/>
    </row>
    <row r="49" spans="1:19" x14ac:dyDescent="0.2">
      <c r="A49" s="27">
        <v>38</v>
      </c>
      <c r="B49" s="73">
        <v>49</v>
      </c>
      <c r="C49" s="25" t="s">
        <v>4</v>
      </c>
      <c r="D49" s="46" t="s">
        <v>14</v>
      </c>
      <c r="E49" s="14"/>
      <c r="F49" s="7">
        <f t="shared" si="14"/>
        <v>0</v>
      </c>
      <c r="Q49" s="1"/>
      <c r="R49" s="1"/>
      <c r="S49" s="1"/>
    </row>
    <row r="50" spans="1:19" x14ac:dyDescent="0.2">
      <c r="A50" s="27">
        <v>39</v>
      </c>
      <c r="B50" s="74">
        <v>16</v>
      </c>
      <c r="C50" s="25" t="s">
        <v>4</v>
      </c>
      <c r="D50" s="42" t="s">
        <v>25</v>
      </c>
      <c r="E50" s="14"/>
      <c r="F50" s="7">
        <f t="shared" si="14"/>
        <v>0</v>
      </c>
      <c r="Q50" s="1"/>
      <c r="R50" s="1"/>
      <c r="S50" s="1"/>
    </row>
    <row r="51" spans="1:19" x14ac:dyDescent="0.2">
      <c r="A51" s="27">
        <v>40</v>
      </c>
      <c r="B51" s="74">
        <v>5</v>
      </c>
      <c r="C51" s="25" t="s">
        <v>4</v>
      </c>
      <c r="D51" s="44" t="s">
        <v>41</v>
      </c>
      <c r="E51" s="14"/>
      <c r="F51" s="7">
        <f t="shared" ref="F51:F52" si="15">B51*E51</f>
        <v>0</v>
      </c>
    </row>
    <row r="52" spans="1:19" x14ac:dyDescent="0.2">
      <c r="A52" s="27">
        <v>41</v>
      </c>
      <c r="B52" s="74">
        <v>6</v>
      </c>
      <c r="C52" s="25" t="s">
        <v>4</v>
      </c>
      <c r="D52" s="44" t="s">
        <v>44</v>
      </c>
      <c r="E52" s="14"/>
      <c r="F52" s="7">
        <f t="shared" si="15"/>
        <v>0</v>
      </c>
    </row>
    <row r="53" spans="1:19" x14ac:dyDescent="0.2">
      <c r="A53" s="27">
        <v>42</v>
      </c>
      <c r="B53" s="74">
        <f>SUM(B49:B52)</f>
        <v>76</v>
      </c>
      <c r="C53" s="25" t="s">
        <v>4</v>
      </c>
      <c r="D53" s="44" t="s">
        <v>31</v>
      </c>
      <c r="E53" s="14"/>
      <c r="F53" s="7">
        <f t="shared" ref="F53" si="16">B53*E53</f>
        <v>0</v>
      </c>
    </row>
    <row r="54" spans="1:19" x14ac:dyDescent="0.2">
      <c r="A54" s="27">
        <v>43</v>
      </c>
      <c r="B54" s="16">
        <v>16</v>
      </c>
      <c r="C54" s="37" t="s">
        <v>4</v>
      </c>
      <c r="D54" s="45" t="s">
        <v>26</v>
      </c>
      <c r="E54" s="14"/>
      <c r="F54" s="7">
        <f t="shared" si="14"/>
        <v>0</v>
      </c>
    </row>
    <row r="55" spans="1:19" x14ac:dyDescent="0.2">
      <c r="A55" s="27">
        <v>44</v>
      </c>
      <c r="B55" s="16">
        <v>1</v>
      </c>
      <c r="C55" s="37" t="s">
        <v>4</v>
      </c>
      <c r="D55" s="47" t="s">
        <v>45</v>
      </c>
      <c r="E55" s="14"/>
      <c r="F55" s="7">
        <f t="shared" si="14"/>
        <v>0</v>
      </c>
    </row>
    <row r="56" spans="1:19" x14ac:dyDescent="0.2">
      <c r="A56" s="27">
        <v>45</v>
      </c>
      <c r="B56" s="16">
        <v>19</v>
      </c>
      <c r="C56" s="25" t="s">
        <v>4</v>
      </c>
      <c r="D56" s="47" t="s">
        <v>64</v>
      </c>
      <c r="E56" s="14"/>
      <c r="F56" s="7">
        <f t="shared" ref="F56" si="17">B56*E56</f>
        <v>0</v>
      </c>
    </row>
    <row r="57" spans="1:19" x14ac:dyDescent="0.2">
      <c r="A57" s="27">
        <v>46</v>
      </c>
      <c r="B57" s="16">
        <v>2</v>
      </c>
      <c r="C57" s="25" t="s">
        <v>4</v>
      </c>
      <c r="D57" s="47" t="s">
        <v>65</v>
      </c>
      <c r="E57" s="14"/>
      <c r="F57" s="7">
        <f t="shared" si="14"/>
        <v>0</v>
      </c>
    </row>
    <row r="58" spans="1:19" x14ac:dyDescent="0.2">
      <c r="A58" s="27">
        <v>47</v>
      </c>
      <c r="B58" s="16">
        <v>27</v>
      </c>
      <c r="C58" s="25" t="s">
        <v>4</v>
      </c>
      <c r="D58" s="47" t="s">
        <v>66</v>
      </c>
      <c r="E58" s="14"/>
      <c r="F58" s="7">
        <f t="shared" ref="F58" si="18">B58*E58</f>
        <v>0</v>
      </c>
    </row>
    <row r="59" spans="1:19" x14ac:dyDescent="0.2">
      <c r="A59" s="27">
        <v>48</v>
      </c>
      <c r="B59" s="28">
        <v>1</v>
      </c>
      <c r="C59" s="25" t="s">
        <v>15</v>
      </c>
      <c r="D59" s="47" t="s">
        <v>10</v>
      </c>
      <c r="E59" s="14"/>
      <c r="F59" s="7">
        <f t="shared" ref="F59" si="19">B59*E59</f>
        <v>0</v>
      </c>
    </row>
    <row r="60" spans="1:19" x14ac:dyDescent="0.2">
      <c r="A60" s="27">
        <v>49</v>
      </c>
      <c r="B60" s="28">
        <f>SUM(B44:B46)</f>
        <v>6638</v>
      </c>
      <c r="C60" s="58" t="s">
        <v>3</v>
      </c>
      <c r="D60" s="59" t="s">
        <v>9</v>
      </c>
      <c r="E60" s="56"/>
      <c r="F60" s="7">
        <f t="shared" si="14"/>
        <v>0</v>
      </c>
    </row>
    <row r="61" spans="1:19" ht="13.5" thickBot="1" x14ac:dyDescent="0.25">
      <c r="A61" s="27">
        <v>50</v>
      </c>
      <c r="B61" s="28">
        <v>1</v>
      </c>
      <c r="C61" s="37" t="s">
        <v>15</v>
      </c>
      <c r="D61" s="40" t="s">
        <v>37</v>
      </c>
      <c r="E61" s="17"/>
      <c r="F61" s="12">
        <f>B61*E61</f>
        <v>0</v>
      </c>
    </row>
    <row r="62" spans="1:19" ht="13.5" thickBot="1" x14ac:dyDescent="0.25">
      <c r="A62" s="94" t="s">
        <v>21</v>
      </c>
      <c r="B62" s="95"/>
      <c r="C62" s="95"/>
      <c r="D62" s="95"/>
      <c r="E62" s="95"/>
      <c r="F62" s="23">
        <f>SUM(F44:F61)</f>
        <v>0</v>
      </c>
    </row>
    <row r="63" spans="1:19" ht="15" x14ac:dyDescent="0.25">
      <c r="A63" s="5"/>
      <c r="B63" s="11"/>
      <c r="C63" s="5"/>
      <c r="D63" s="48"/>
      <c r="E63" s="5"/>
      <c r="F63" s="9"/>
    </row>
    <row r="64" spans="1:19" ht="13.5" thickBot="1" x14ac:dyDescent="0.25">
      <c r="A64" s="13" t="s">
        <v>46</v>
      </c>
      <c r="B64" s="11"/>
      <c r="C64" s="5"/>
      <c r="D64" s="5"/>
      <c r="E64" s="5"/>
      <c r="F64" s="9"/>
    </row>
    <row r="65" spans="1:6" ht="15" thickBot="1" x14ac:dyDescent="0.25">
      <c r="A65" s="30" t="s">
        <v>17</v>
      </c>
      <c r="B65" s="31" t="s">
        <v>1</v>
      </c>
      <c r="C65" s="31" t="s">
        <v>0</v>
      </c>
      <c r="D65" s="32" t="s">
        <v>19</v>
      </c>
      <c r="E65" s="33" t="s">
        <v>18</v>
      </c>
      <c r="F65" s="10" t="s">
        <v>2</v>
      </c>
    </row>
    <row r="66" spans="1:6" x14ac:dyDescent="0.2">
      <c r="A66" s="27">
        <v>51</v>
      </c>
      <c r="B66" s="84">
        <v>3028</v>
      </c>
      <c r="C66" s="92" t="s">
        <v>3</v>
      </c>
      <c r="D66" s="90" t="s">
        <v>119</v>
      </c>
      <c r="E66" s="14"/>
      <c r="F66" s="7">
        <f t="shared" ref="F66:F75" si="20">B66*E66</f>
        <v>0</v>
      </c>
    </row>
    <row r="67" spans="1:6" x14ac:dyDescent="0.2">
      <c r="A67" s="27">
        <v>52</v>
      </c>
      <c r="B67" s="84">
        <v>3220</v>
      </c>
      <c r="C67" s="74" t="s">
        <v>3</v>
      </c>
      <c r="D67" s="90" t="s">
        <v>120</v>
      </c>
      <c r="E67" s="14"/>
      <c r="F67" s="7">
        <f t="shared" ref="F67" si="21">B67*E67</f>
        <v>0</v>
      </c>
    </row>
    <row r="68" spans="1:6" x14ac:dyDescent="0.2">
      <c r="A68" s="27">
        <v>53</v>
      </c>
      <c r="B68" s="84">
        <v>278</v>
      </c>
      <c r="C68" s="74" t="s">
        <v>3</v>
      </c>
      <c r="D68" s="90" t="s">
        <v>117</v>
      </c>
      <c r="E68" s="14"/>
      <c r="F68" s="7">
        <f t="shared" ref="F68" si="22">B68*E68</f>
        <v>0</v>
      </c>
    </row>
    <row r="69" spans="1:6" x14ac:dyDescent="0.2">
      <c r="A69" s="27">
        <v>54</v>
      </c>
      <c r="B69" s="99">
        <v>7</v>
      </c>
      <c r="C69" s="74" t="s">
        <v>4</v>
      </c>
      <c r="D69" s="91" t="s">
        <v>50</v>
      </c>
      <c r="E69" s="14"/>
      <c r="F69" s="7">
        <f t="shared" si="20"/>
        <v>0</v>
      </c>
    </row>
    <row r="70" spans="1:6" x14ac:dyDescent="0.2">
      <c r="A70" s="27">
        <v>55</v>
      </c>
      <c r="B70" s="99">
        <v>9</v>
      </c>
      <c r="C70" s="74" t="s">
        <v>4</v>
      </c>
      <c r="D70" s="91" t="s">
        <v>118</v>
      </c>
      <c r="E70" s="14"/>
      <c r="F70" s="7">
        <f t="shared" si="20"/>
        <v>0</v>
      </c>
    </row>
    <row r="71" spans="1:6" x14ac:dyDescent="0.2">
      <c r="A71" s="27">
        <v>56</v>
      </c>
      <c r="B71" s="99">
        <v>1</v>
      </c>
      <c r="C71" s="74" t="s">
        <v>4</v>
      </c>
      <c r="D71" s="91" t="s">
        <v>123</v>
      </c>
      <c r="E71" s="14"/>
      <c r="F71" s="7">
        <f t="shared" ref="F71" si="23">B71*E71</f>
        <v>0</v>
      </c>
    </row>
    <row r="72" spans="1:6" x14ac:dyDescent="0.2">
      <c r="A72" s="27">
        <v>57</v>
      </c>
      <c r="B72" s="73">
        <f>B69+B70+B71</f>
        <v>17</v>
      </c>
      <c r="C72" s="92" t="s">
        <v>15</v>
      </c>
      <c r="D72" s="93" t="s">
        <v>42</v>
      </c>
      <c r="E72" s="14"/>
      <c r="F72" s="7">
        <f t="shared" ref="F72" si="24">B72*E72</f>
        <v>0</v>
      </c>
    </row>
    <row r="73" spans="1:6" x14ac:dyDescent="0.2">
      <c r="A73" s="27">
        <v>58</v>
      </c>
      <c r="B73" s="16">
        <v>67</v>
      </c>
      <c r="C73" s="25" t="s">
        <v>4</v>
      </c>
      <c r="D73" s="47" t="s">
        <v>51</v>
      </c>
      <c r="E73" s="14"/>
      <c r="F73" s="7">
        <f t="shared" si="20"/>
        <v>0</v>
      </c>
    </row>
    <row r="74" spans="1:6" x14ac:dyDescent="0.2">
      <c r="A74" s="27">
        <v>59</v>
      </c>
      <c r="B74" s="16">
        <v>67</v>
      </c>
      <c r="C74" s="25" t="s">
        <v>4</v>
      </c>
      <c r="D74" s="69" t="s">
        <v>68</v>
      </c>
      <c r="E74" s="56"/>
      <c r="F74" s="7">
        <f t="shared" si="20"/>
        <v>0</v>
      </c>
    </row>
    <row r="75" spans="1:6" x14ac:dyDescent="0.2">
      <c r="A75" s="27">
        <v>60</v>
      </c>
      <c r="B75" s="28">
        <v>6239</v>
      </c>
      <c r="C75" s="58" t="s">
        <v>3</v>
      </c>
      <c r="D75" s="59" t="s">
        <v>9</v>
      </c>
      <c r="E75" s="56"/>
      <c r="F75" s="7">
        <f t="shared" si="20"/>
        <v>0</v>
      </c>
    </row>
    <row r="76" spans="1:6" ht="13.5" thickBot="1" x14ac:dyDescent="0.25">
      <c r="A76" s="27">
        <v>61</v>
      </c>
      <c r="B76" s="28">
        <v>1</v>
      </c>
      <c r="C76" s="37" t="s">
        <v>15</v>
      </c>
      <c r="D76" s="40" t="s">
        <v>37</v>
      </c>
      <c r="E76" s="17"/>
      <c r="F76" s="12">
        <f>B76*E76</f>
        <v>0</v>
      </c>
    </row>
    <row r="77" spans="1:6" ht="13.5" thickBot="1" x14ac:dyDescent="0.25">
      <c r="A77" s="94" t="s">
        <v>46</v>
      </c>
      <c r="B77" s="95"/>
      <c r="C77" s="95"/>
      <c r="D77" s="95"/>
      <c r="E77" s="95"/>
      <c r="F77" s="23">
        <f>SUM(F66:F76)</f>
        <v>0</v>
      </c>
    </row>
    <row r="78" spans="1:6" ht="15" x14ac:dyDescent="0.25">
      <c r="A78" s="5"/>
      <c r="B78" s="11"/>
      <c r="C78" s="5"/>
      <c r="D78" s="48"/>
      <c r="E78" s="5"/>
      <c r="F78" s="9"/>
    </row>
    <row r="79" spans="1:6" ht="15.75" thickBot="1" x14ac:dyDescent="0.3">
      <c r="A79" s="13" t="s">
        <v>22</v>
      </c>
      <c r="B79" s="11"/>
      <c r="C79" s="5"/>
      <c r="D79" s="48"/>
      <c r="E79" s="5"/>
      <c r="F79" s="9"/>
    </row>
    <row r="80" spans="1:6" ht="15" thickBot="1" x14ac:dyDescent="0.25">
      <c r="A80" s="30" t="s">
        <v>17</v>
      </c>
      <c r="B80" s="31" t="s">
        <v>1</v>
      </c>
      <c r="C80" s="31" t="s">
        <v>0</v>
      </c>
      <c r="D80" s="32" t="s">
        <v>19</v>
      </c>
      <c r="E80" s="33" t="s">
        <v>18</v>
      </c>
      <c r="F80" s="10" t="s">
        <v>2</v>
      </c>
    </row>
    <row r="81" spans="1:6" ht="25.5" x14ac:dyDescent="0.2">
      <c r="A81" s="49">
        <v>62</v>
      </c>
      <c r="B81" s="28">
        <v>161567</v>
      </c>
      <c r="C81" s="22" t="s">
        <v>5</v>
      </c>
      <c r="D81" s="86" t="s">
        <v>112</v>
      </c>
      <c r="E81" s="51"/>
      <c r="F81" s="4">
        <f>B81*E81</f>
        <v>0</v>
      </c>
    </row>
    <row r="82" spans="1:6" x14ac:dyDescent="0.2">
      <c r="A82" s="52">
        <v>63</v>
      </c>
      <c r="B82" s="28">
        <v>2</v>
      </c>
      <c r="C82" s="16" t="s">
        <v>4</v>
      </c>
      <c r="D82" s="53" t="s">
        <v>7</v>
      </c>
      <c r="E82" s="54"/>
      <c r="F82" s="7">
        <f>B82*E82</f>
        <v>0</v>
      </c>
    </row>
    <row r="83" spans="1:6" x14ac:dyDescent="0.2">
      <c r="A83" s="52">
        <v>64</v>
      </c>
      <c r="B83" s="28">
        <v>14614</v>
      </c>
      <c r="C83" s="16" t="s">
        <v>3</v>
      </c>
      <c r="D83" s="53" t="s">
        <v>8</v>
      </c>
      <c r="E83" s="54"/>
      <c r="F83" s="7">
        <f t="shared" ref="F83" si="25">B83*E83</f>
        <v>0</v>
      </c>
    </row>
    <row r="84" spans="1:6" x14ac:dyDescent="0.2">
      <c r="A84" s="52">
        <v>65</v>
      </c>
      <c r="B84" s="28">
        <v>2</v>
      </c>
      <c r="C84" s="16" t="s">
        <v>4</v>
      </c>
      <c r="D84" s="53" t="s">
        <v>33</v>
      </c>
      <c r="E84" s="54"/>
      <c r="F84" s="7">
        <f>B84*E84</f>
        <v>0</v>
      </c>
    </row>
    <row r="85" spans="1:6" x14ac:dyDescent="0.2">
      <c r="A85" s="52">
        <v>66</v>
      </c>
      <c r="B85" s="28">
        <v>26</v>
      </c>
      <c r="C85" s="16" t="s">
        <v>4</v>
      </c>
      <c r="D85" s="53" t="s">
        <v>52</v>
      </c>
      <c r="E85" s="54"/>
      <c r="F85" s="7">
        <f>B85*E85</f>
        <v>0</v>
      </c>
    </row>
    <row r="86" spans="1:6" x14ac:dyDescent="0.2">
      <c r="A86" s="52">
        <v>67</v>
      </c>
      <c r="B86" s="28">
        <v>1</v>
      </c>
      <c r="C86" s="37" t="s">
        <v>15</v>
      </c>
      <c r="D86" s="55" t="s">
        <v>30</v>
      </c>
      <c r="E86" s="54"/>
      <c r="F86" s="7">
        <f>B86*E86</f>
        <v>0</v>
      </c>
    </row>
    <row r="87" spans="1:6" ht="13.5" thickBot="1" x14ac:dyDescent="0.25">
      <c r="A87" s="21">
        <v>68</v>
      </c>
      <c r="B87" s="28">
        <v>1</v>
      </c>
      <c r="C87" s="37" t="s">
        <v>15</v>
      </c>
      <c r="D87" s="40" t="s">
        <v>37</v>
      </c>
      <c r="E87" s="17"/>
      <c r="F87" s="12">
        <f>B87*E87</f>
        <v>0</v>
      </c>
    </row>
    <row r="88" spans="1:6" ht="13.5" thickBot="1" x14ac:dyDescent="0.25">
      <c r="A88" s="94" t="s">
        <v>22</v>
      </c>
      <c r="B88" s="95"/>
      <c r="C88" s="95"/>
      <c r="D88" s="95"/>
      <c r="E88" s="95"/>
      <c r="F88" s="23">
        <f>SUM(F81:F87)</f>
        <v>0</v>
      </c>
    </row>
    <row r="89" spans="1:6" x14ac:dyDescent="0.2">
      <c r="A89" s="60"/>
      <c r="B89" s="61"/>
      <c r="C89" s="61"/>
      <c r="D89" s="61"/>
      <c r="E89" s="61"/>
      <c r="F89" s="63"/>
    </row>
    <row r="90" spans="1:6" ht="15.75" thickBot="1" x14ac:dyDescent="0.3">
      <c r="A90" s="13" t="s">
        <v>74</v>
      </c>
      <c r="B90" s="11"/>
      <c r="C90" s="5"/>
      <c r="D90" s="48"/>
      <c r="E90" s="5"/>
      <c r="F90" s="9"/>
    </row>
    <row r="91" spans="1:6" ht="15" thickBot="1" x14ac:dyDescent="0.25">
      <c r="A91" s="30" t="s">
        <v>17</v>
      </c>
      <c r="B91" s="31" t="s">
        <v>1</v>
      </c>
      <c r="C91" s="31" t="s">
        <v>0</v>
      </c>
      <c r="D91" s="32" t="s">
        <v>19</v>
      </c>
      <c r="E91" s="33" t="s">
        <v>18</v>
      </c>
      <c r="F91" s="10" t="s">
        <v>2</v>
      </c>
    </row>
    <row r="92" spans="1:6" x14ac:dyDescent="0.2">
      <c r="A92" s="49">
        <v>69</v>
      </c>
      <c r="B92" s="28">
        <v>6</v>
      </c>
      <c r="C92" s="82" t="s">
        <v>75</v>
      </c>
      <c r="D92" s="50" t="s">
        <v>82</v>
      </c>
      <c r="E92" s="51"/>
      <c r="F92" s="4">
        <f>B92*E92</f>
        <v>0</v>
      </c>
    </row>
    <row r="93" spans="1:6" x14ac:dyDescent="0.2">
      <c r="A93" s="52">
        <v>70</v>
      </c>
      <c r="B93" s="28">
        <v>8</v>
      </c>
      <c r="C93" s="37" t="s">
        <v>76</v>
      </c>
      <c r="D93" s="53" t="s">
        <v>83</v>
      </c>
      <c r="E93" s="54"/>
      <c r="F93" s="7">
        <f>B93*E93</f>
        <v>0</v>
      </c>
    </row>
    <row r="94" spans="1:6" x14ac:dyDescent="0.2">
      <c r="A94" s="52">
        <v>71</v>
      </c>
      <c r="B94" s="28">
        <v>222</v>
      </c>
      <c r="C94" s="37" t="s">
        <v>76</v>
      </c>
      <c r="D94" s="53" t="s">
        <v>84</v>
      </c>
      <c r="E94" s="54"/>
      <c r="F94" s="7">
        <f t="shared" ref="F94" si="26">B94*E94</f>
        <v>0</v>
      </c>
    </row>
    <row r="95" spans="1:6" x14ac:dyDescent="0.2">
      <c r="A95" s="52">
        <v>72</v>
      </c>
      <c r="B95" s="28">
        <v>29</v>
      </c>
      <c r="C95" s="37" t="s">
        <v>77</v>
      </c>
      <c r="D95" s="53" t="s">
        <v>85</v>
      </c>
      <c r="E95" s="54"/>
      <c r="F95" s="7">
        <f>B95*E95</f>
        <v>0</v>
      </c>
    </row>
    <row r="96" spans="1:6" x14ac:dyDescent="0.2">
      <c r="A96" s="52">
        <v>73</v>
      </c>
      <c r="B96" s="28">
        <v>968</v>
      </c>
      <c r="C96" s="37" t="s">
        <v>5</v>
      </c>
      <c r="D96" s="53" t="s">
        <v>86</v>
      </c>
      <c r="E96" s="54"/>
      <c r="F96" s="7">
        <f>B96*E96</f>
        <v>0</v>
      </c>
    </row>
    <row r="97" spans="1:6" x14ac:dyDescent="0.2">
      <c r="A97" s="52">
        <v>74</v>
      </c>
      <c r="B97" s="28">
        <v>177</v>
      </c>
      <c r="C97" s="37" t="s">
        <v>78</v>
      </c>
      <c r="D97" s="55" t="s">
        <v>87</v>
      </c>
      <c r="E97" s="54"/>
      <c r="F97" s="7">
        <f>B97*E97</f>
        <v>0</v>
      </c>
    </row>
    <row r="98" spans="1:6" x14ac:dyDescent="0.2">
      <c r="A98" s="52">
        <v>75</v>
      </c>
      <c r="B98" s="28">
        <v>506</v>
      </c>
      <c r="C98" s="37" t="s">
        <v>77</v>
      </c>
      <c r="D98" s="53" t="s">
        <v>88</v>
      </c>
      <c r="E98" s="54"/>
      <c r="F98" s="7">
        <f>B98*E98</f>
        <v>0</v>
      </c>
    </row>
    <row r="99" spans="1:6" x14ac:dyDescent="0.2">
      <c r="A99" s="52">
        <v>76</v>
      </c>
      <c r="B99" s="28">
        <v>98</v>
      </c>
      <c r="C99" s="37" t="s">
        <v>77</v>
      </c>
      <c r="D99" s="53" t="s">
        <v>89</v>
      </c>
      <c r="E99" s="54"/>
      <c r="F99" s="7">
        <f t="shared" ref="F99" si="27">B99*E99</f>
        <v>0</v>
      </c>
    </row>
    <row r="100" spans="1:6" x14ac:dyDescent="0.2">
      <c r="A100" s="52">
        <v>77</v>
      </c>
      <c r="B100" s="28">
        <v>181</v>
      </c>
      <c r="C100" s="37" t="s">
        <v>78</v>
      </c>
      <c r="D100" s="53" t="s">
        <v>116</v>
      </c>
      <c r="E100" s="54"/>
      <c r="F100" s="7">
        <f>B100*E100</f>
        <v>0</v>
      </c>
    </row>
    <row r="101" spans="1:6" x14ac:dyDescent="0.2">
      <c r="A101" s="52">
        <v>78</v>
      </c>
      <c r="B101" s="28">
        <v>887</v>
      </c>
      <c r="C101" s="37" t="s">
        <v>5</v>
      </c>
      <c r="D101" s="53" t="s">
        <v>90</v>
      </c>
      <c r="E101" s="54"/>
      <c r="F101" s="7">
        <f>B101*E101</f>
        <v>0</v>
      </c>
    </row>
    <row r="102" spans="1:6" x14ac:dyDescent="0.2">
      <c r="A102" s="52">
        <v>79</v>
      </c>
      <c r="B102" s="28">
        <v>2</v>
      </c>
      <c r="C102" s="37" t="s">
        <v>79</v>
      </c>
      <c r="D102" s="53" t="s">
        <v>91</v>
      </c>
      <c r="E102" s="54"/>
      <c r="F102" s="7">
        <f>B102*E102</f>
        <v>0</v>
      </c>
    </row>
    <row r="103" spans="1:6" x14ac:dyDescent="0.2">
      <c r="A103" s="52">
        <v>80</v>
      </c>
      <c r="B103" s="28">
        <v>16</v>
      </c>
      <c r="C103" s="37" t="s">
        <v>80</v>
      </c>
      <c r="D103" s="53" t="s">
        <v>92</v>
      </c>
      <c r="E103" s="54"/>
      <c r="F103" s="7">
        <f>B103*E103</f>
        <v>0</v>
      </c>
    </row>
    <row r="104" spans="1:6" x14ac:dyDescent="0.2">
      <c r="A104" s="52">
        <v>81</v>
      </c>
      <c r="B104" s="28">
        <v>26</v>
      </c>
      <c r="C104" s="37" t="s">
        <v>23</v>
      </c>
      <c r="D104" s="53" t="s">
        <v>93</v>
      </c>
      <c r="E104" s="54"/>
      <c r="F104" s="7">
        <f t="shared" ref="F104" si="28">B104*E104</f>
        <v>0</v>
      </c>
    </row>
    <row r="105" spans="1:6" x14ac:dyDescent="0.2">
      <c r="A105" s="52">
        <v>82</v>
      </c>
      <c r="B105" s="28">
        <v>4</v>
      </c>
      <c r="C105" s="37" t="s">
        <v>4</v>
      </c>
      <c r="D105" s="53" t="s">
        <v>94</v>
      </c>
      <c r="E105" s="54"/>
      <c r="F105" s="7">
        <f>B105*E105</f>
        <v>0</v>
      </c>
    </row>
    <row r="106" spans="1:6" x14ac:dyDescent="0.2">
      <c r="A106" s="52">
        <v>83</v>
      </c>
      <c r="B106" s="28">
        <v>33</v>
      </c>
      <c r="C106" s="37" t="s">
        <v>3</v>
      </c>
      <c r="D106" s="53" t="s">
        <v>104</v>
      </c>
      <c r="E106" s="54"/>
      <c r="F106" s="7">
        <f>B106*E106</f>
        <v>0</v>
      </c>
    </row>
    <row r="107" spans="1:6" x14ac:dyDescent="0.2">
      <c r="A107" s="52">
        <v>84</v>
      </c>
      <c r="B107" s="28">
        <v>370</v>
      </c>
      <c r="C107" s="37" t="s">
        <v>3</v>
      </c>
      <c r="D107" s="55" t="s">
        <v>105</v>
      </c>
      <c r="E107" s="54"/>
      <c r="F107" s="7">
        <f>B107*E107</f>
        <v>0</v>
      </c>
    </row>
    <row r="108" spans="1:6" x14ac:dyDescent="0.2">
      <c r="A108" s="52">
        <v>85</v>
      </c>
      <c r="B108" s="28">
        <v>12</v>
      </c>
      <c r="C108" s="37" t="s">
        <v>3</v>
      </c>
      <c r="D108" s="53" t="s">
        <v>106</v>
      </c>
      <c r="E108" s="54"/>
      <c r="F108" s="7">
        <f>B108*E108</f>
        <v>0</v>
      </c>
    </row>
    <row r="109" spans="1:6" x14ac:dyDescent="0.2">
      <c r="A109" s="52">
        <v>86</v>
      </c>
      <c r="B109" s="28">
        <v>2</v>
      </c>
      <c r="C109" s="37" t="s">
        <v>4</v>
      </c>
      <c r="D109" s="53" t="s">
        <v>107</v>
      </c>
      <c r="E109" s="54"/>
      <c r="F109" s="7">
        <f t="shared" ref="F109" si="29">B109*E109</f>
        <v>0</v>
      </c>
    </row>
    <row r="110" spans="1:6" x14ac:dyDescent="0.2">
      <c r="A110" s="52">
        <v>87</v>
      </c>
      <c r="B110" s="28">
        <v>2</v>
      </c>
      <c r="C110" s="37" t="s">
        <v>4</v>
      </c>
      <c r="D110" s="53" t="s">
        <v>108</v>
      </c>
      <c r="E110" s="54"/>
      <c r="F110" s="7">
        <f>B110*E110</f>
        <v>0</v>
      </c>
    </row>
    <row r="111" spans="1:6" x14ac:dyDescent="0.2">
      <c r="A111" s="52">
        <v>88</v>
      </c>
      <c r="B111" s="28">
        <v>502</v>
      </c>
      <c r="C111" s="37" t="s">
        <v>3</v>
      </c>
      <c r="D111" s="53" t="s">
        <v>109</v>
      </c>
      <c r="E111" s="54"/>
      <c r="F111" s="7">
        <f>B111*E111</f>
        <v>0</v>
      </c>
    </row>
    <row r="112" spans="1:6" x14ac:dyDescent="0.2">
      <c r="A112" s="52">
        <v>89</v>
      </c>
      <c r="B112" s="28">
        <v>44</v>
      </c>
      <c r="C112" s="37" t="s">
        <v>3</v>
      </c>
      <c r="D112" s="53" t="s">
        <v>110</v>
      </c>
      <c r="E112" s="54"/>
      <c r="F112" s="7">
        <f>B112*E112</f>
        <v>0</v>
      </c>
    </row>
    <row r="113" spans="1:6" x14ac:dyDescent="0.2">
      <c r="A113" s="52">
        <v>90</v>
      </c>
      <c r="B113" s="28">
        <v>19</v>
      </c>
      <c r="C113" s="37" t="s">
        <v>4</v>
      </c>
      <c r="D113" s="53" t="s">
        <v>111</v>
      </c>
      <c r="E113" s="54"/>
      <c r="F113" s="7">
        <f t="shared" ref="F113" si="30">B113*E113</f>
        <v>0</v>
      </c>
    </row>
    <row r="114" spans="1:6" x14ac:dyDescent="0.2">
      <c r="A114" s="52">
        <v>91</v>
      </c>
      <c r="B114" s="28">
        <v>736</v>
      </c>
      <c r="C114" s="37" t="s">
        <v>3</v>
      </c>
      <c r="D114" s="53" t="s">
        <v>95</v>
      </c>
      <c r="E114" s="54"/>
      <c r="F114" s="7">
        <f>B114*E114</f>
        <v>0</v>
      </c>
    </row>
    <row r="115" spans="1:6" x14ac:dyDescent="0.2">
      <c r="A115" s="52">
        <v>92</v>
      </c>
      <c r="B115" s="28">
        <v>1632</v>
      </c>
      <c r="C115" s="37" t="s">
        <v>5</v>
      </c>
      <c r="D115" s="53" t="s">
        <v>96</v>
      </c>
      <c r="E115" s="54"/>
      <c r="F115" s="7">
        <f>B115*E115</f>
        <v>0</v>
      </c>
    </row>
    <row r="116" spans="1:6" x14ac:dyDescent="0.2">
      <c r="A116" s="52">
        <v>93</v>
      </c>
      <c r="B116" s="28">
        <v>1632</v>
      </c>
      <c r="C116" s="37" t="s">
        <v>5</v>
      </c>
      <c r="D116" s="55" t="s">
        <v>97</v>
      </c>
      <c r="E116" s="54"/>
      <c r="F116" s="7">
        <f>B116*E116</f>
        <v>0</v>
      </c>
    </row>
    <row r="117" spans="1:6" x14ac:dyDescent="0.2">
      <c r="A117" s="52">
        <v>94</v>
      </c>
      <c r="B117" s="28">
        <v>1632</v>
      </c>
      <c r="C117" s="37" t="s">
        <v>5</v>
      </c>
      <c r="D117" s="53" t="s">
        <v>98</v>
      </c>
      <c r="E117" s="54"/>
      <c r="F117" s="7">
        <f>B117*E117</f>
        <v>0</v>
      </c>
    </row>
    <row r="118" spans="1:6" x14ac:dyDescent="0.2">
      <c r="A118" s="52">
        <v>95</v>
      </c>
      <c r="B118" s="83">
        <v>0.11</v>
      </c>
      <c r="C118" s="37" t="s">
        <v>77</v>
      </c>
      <c r="D118" s="53" t="s">
        <v>99</v>
      </c>
      <c r="E118" s="54"/>
      <c r="F118" s="7">
        <f t="shared" ref="F118" si="31">B118*E118</f>
        <v>0</v>
      </c>
    </row>
    <row r="119" spans="1:6" x14ac:dyDescent="0.2">
      <c r="A119" s="52">
        <v>96</v>
      </c>
      <c r="B119" s="28">
        <v>50</v>
      </c>
      <c r="C119" s="37" t="s">
        <v>81</v>
      </c>
      <c r="D119" s="53" t="s">
        <v>100</v>
      </c>
      <c r="E119" s="54"/>
      <c r="F119" s="7">
        <f>B119*E119</f>
        <v>0</v>
      </c>
    </row>
    <row r="120" spans="1:6" x14ac:dyDescent="0.2">
      <c r="A120" s="52">
        <v>97</v>
      </c>
      <c r="B120" s="84">
        <v>1632</v>
      </c>
      <c r="C120" s="74" t="s">
        <v>5</v>
      </c>
      <c r="D120" s="89" t="s">
        <v>101</v>
      </c>
      <c r="E120" s="54"/>
      <c r="F120" s="7">
        <f>B120*E120</f>
        <v>0</v>
      </c>
    </row>
    <row r="121" spans="1:6" x14ac:dyDescent="0.2">
      <c r="A121" s="52">
        <v>98</v>
      </c>
      <c r="B121" s="28">
        <v>612</v>
      </c>
      <c r="C121" s="37" t="s">
        <v>3</v>
      </c>
      <c r="D121" s="55" t="s">
        <v>102</v>
      </c>
      <c r="E121" s="54"/>
      <c r="F121" s="7">
        <f>B121*E121</f>
        <v>0</v>
      </c>
    </row>
    <row r="122" spans="1:6" ht="13.5" thickBot="1" x14ac:dyDescent="0.25">
      <c r="A122" s="52">
        <v>99</v>
      </c>
      <c r="B122" s="81">
        <v>612</v>
      </c>
      <c r="C122" s="39" t="s">
        <v>3</v>
      </c>
      <c r="D122" s="40" t="s">
        <v>103</v>
      </c>
      <c r="E122" s="17"/>
      <c r="F122" s="12">
        <f>B122*E122</f>
        <v>0</v>
      </c>
    </row>
    <row r="123" spans="1:6" ht="13.5" thickBot="1" x14ac:dyDescent="0.25">
      <c r="A123" s="75"/>
      <c r="B123" s="76"/>
      <c r="C123" s="77"/>
      <c r="D123" s="78"/>
      <c r="E123" s="79"/>
      <c r="F123" s="80"/>
    </row>
    <row r="124" spans="1:6" ht="13.5" thickBot="1" x14ac:dyDescent="0.25">
      <c r="A124" s="94" t="s">
        <v>74</v>
      </c>
      <c r="B124" s="95"/>
      <c r="C124" s="95"/>
      <c r="D124" s="95"/>
      <c r="E124" s="95"/>
      <c r="F124" s="23">
        <f>SUM(F92:F122)</f>
        <v>0</v>
      </c>
    </row>
    <row r="125" spans="1:6" x14ac:dyDescent="0.2">
      <c r="A125" s="60"/>
      <c r="B125" s="61"/>
      <c r="C125" s="61"/>
      <c r="D125" s="61"/>
      <c r="E125" s="61"/>
      <c r="F125" s="63"/>
    </row>
    <row r="126" spans="1:6" ht="15.75" thickBot="1" x14ac:dyDescent="0.3">
      <c r="A126" s="13" t="s">
        <v>122</v>
      </c>
      <c r="B126" s="11"/>
      <c r="C126" s="5"/>
      <c r="D126" s="48"/>
      <c r="E126" s="5"/>
      <c r="F126" s="9"/>
    </row>
    <row r="127" spans="1:6" ht="15" thickBot="1" x14ac:dyDescent="0.25">
      <c r="A127" s="30" t="s">
        <v>17</v>
      </c>
      <c r="B127" s="31" t="s">
        <v>1</v>
      </c>
      <c r="C127" s="31" t="s">
        <v>0</v>
      </c>
      <c r="D127" s="32" t="s">
        <v>19</v>
      </c>
      <c r="E127" s="33" t="s">
        <v>18</v>
      </c>
      <c r="F127" s="10" t="s">
        <v>2</v>
      </c>
    </row>
    <row r="128" spans="1:6" ht="13.5" thickBot="1" x14ac:dyDescent="0.25">
      <c r="A128" s="49">
        <v>100</v>
      </c>
      <c r="B128" s="15">
        <v>1</v>
      </c>
      <c r="C128" s="37" t="s">
        <v>15</v>
      </c>
      <c r="D128" s="36" t="s">
        <v>121</v>
      </c>
      <c r="E128" s="14"/>
      <c r="F128" s="7">
        <f t="shared" ref="F128" si="32">B128*E128</f>
        <v>0</v>
      </c>
    </row>
    <row r="129" spans="1:6" ht="13.5" thickBot="1" x14ac:dyDescent="0.25">
      <c r="A129" s="94" t="s">
        <v>122</v>
      </c>
      <c r="B129" s="95"/>
      <c r="C129" s="95"/>
      <c r="D129" s="95"/>
      <c r="E129" s="95"/>
      <c r="F129" s="23">
        <f>SUM(F128:F128)</f>
        <v>0</v>
      </c>
    </row>
    <row r="130" spans="1:6" x14ac:dyDescent="0.2">
      <c r="A130" s="60"/>
      <c r="B130" s="61"/>
      <c r="C130" s="61"/>
      <c r="D130" s="61"/>
      <c r="E130" s="61"/>
      <c r="F130" s="63"/>
    </row>
    <row r="131" spans="1:6" ht="15.75" thickBot="1" x14ac:dyDescent="0.3">
      <c r="A131" s="13" t="s">
        <v>60</v>
      </c>
      <c r="B131" s="11"/>
      <c r="C131" s="5"/>
      <c r="D131" s="48"/>
      <c r="E131" s="5"/>
      <c r="F131" s="9"/>
    </row>
    <row r="132" spans="1:6" ht="15" thickBot="1" x14ac:dyDescent="0.25">
      <c r="A132" s="30" t="s">
        <v>17</v>
      </c>
      <c r="B132" s="31" t="s">
        <v>1</v>
      </c>
      <c r="C132" s="31" t="s">
        <v>0</v>
      </c>
      <c r="D132" s="32" t="s">
        <v>19</v>
      </c>
      <c r="E132" s="33" t="s">
        <v>18</v>
      </c>
      <c r="F132" s="10" t="s">
        <v>2</v>
      </c>
    </row>
    <row r="133" spans="1:6" x14ac:dyDescent="0.2">
      <c r="A133" s="49">
        <v>101</v>
      </c>
      <c r="B133" s="15">
        <v>24202</v>
      </c>
      <c r="C133" s="25" t="s">
        <v>5</v>
      </c>
      <c r="D133" s="36" t="s">
        <v>35</v>
      </c>
      <c r="E133" s="14"/>
      <c r="F133" s="7">
        <f t="shared" ref="F133" si="33">B133*E133</f>
        <v>0</v>
      </c>
    </row>
    <row r="134" spans="1:6" ht="25.5" x14ac:dyDescent="0.2">
      <c r="A134" s="66">
        <v>102</v>
      </c>
      <c r="B134" s="15">
        <v>-24202</v>
      </c>
      <c r="C134" s="25" t="s">
        <v>5</v>
      </c>
      <c r="D134" s="36" t="s">
        <v>70</v>
      </c>
      <c r="E134" s="14"/>
      <c r="F134" s="7">
        <f t="shared" ref="F134" si="34">B134*E134</f>
        <v>0</v>
      </c>
    </row>
    <row r="135" spans="1:6" ht="13.5" thickBot="1" x14ac:dyDescent="0.25">
      <c r="A135" s="66">
        <v>103</v>
      </c>
      <c r="B135" s="15">
        <v>-24202</v>
      </c>
      <c r="C135" s="25" t="s">
        <v>5</v>
      </c>
      <c r="D135" s="36" t="s">
        <v>115</v>
      </c>
      <c r="E135" s="14"/>
      <c r="F135" s="7">
        <f t="shared" ref="F135" si="35">B135*E135</f>
        <v>0</v>
      </c>
    </row>
    <row r="136" spans="1:6" ht="13.5" thickBot="1" x14ac:dyDescent="0.25">
      <c r="A136" s="94" t="s">
        <v>32</v>
      </c>
      <c r="B136" s="95"/>
      <c r="C136" s="95"/>
      <c r="D136" s="95"/>
      <c r="E136" s="95"/>
      <c r="F136" s="23">
        <f>SUM(F133:F135)</f>
        <v>0</v>
      </c>
    </row>
    <row r="137" spans="1:6" ht="13.5" thickBot="1" x14ac:dyDescent="0.25">
      <c r="A137" s="87"/>
      <c r="B137" s="88"/>
      <c r="C137" s="88"/>
      <c r="D137" s="88"/>
      <c r="E137" s="88"/>
      <c r="F137" s="23"/>
    </row>
    <row r="138" spans="1:6" ht="13.5" thickBot="1" x14ac:dyDescent="0.25">
      <c r="A138" s="94" t="s">
        <v>124</v>
      </c>
      <c r="B138" s="96"/>
      <c r="C138" s="96"/>
      <c r="D138" s="96"/>
      <c r="E138" s="97"/>
      <c r="F138" s="23">
        <f>F20+F40+F62+F77+F88+F124+F129</f>
        <v>0</v>
      </c>
    </row>
    <row r="139" spans="1:6" ht="13.5" thickBot="1" x14ac:dyDescent="0.25">
      <c r="A139" s="60"/>
      <c r="B139" s="61"/>
      <c r="C139" s="61"/>
      <c r="D139" s="61"/>
      <c r="E139" s="61"/>
      <c r="F139" s="9"/>
    </row>
    <row r="140" spans="1:6" ht="13.5" thickBot="1" x14ac:dyDescent="0.25">
      <c r="A140" s="94" t="s">
        <v>125</v>
      </c>
      <c r="B140" s="95"/>
      <c r="C140" s="95"/>
      <c r="D140" s="95"/>
      <c r="E140" s="95"/>
      <c r="F140" s="23">
        <f>F136</f>
        <v>0</v>
      </c>
    </row>
    <row r="141" spans="1:6" ht="13.5" thickBot="1" x14ac:dyDescent="0.25">
      <c r="A141" s="94" t="s">
        <v>126</v>
      </c>
      <c r="B141" s="95"/>
      <c r="C141" s="95"/>
      <c r="D141" s="95"/>
      <c r="E141" s="95"/>
      <c r="F141" s="23">
        <f>F138+F140</f>
        <v>0</v>
      </c>
    </row>
  </sheetData>
  <mergeCells count="11">
    <mergeCell ref="A140:E140"/>
    <mergeCell ref="A141:E141"/>
    <mergeCell ref="A20:E20"/>
    <mergeCell ref="A40:E40"/>
    <mergeCell ref="A62:E62"/>
    <mergeCell ref="A88:E88"/>
    <mergeCell ref="A77:E77"/>
    <mergeCell ref="A136:E136"/>
    <mergeCell ref="A124:E124"/>
    <mergeCell ref="A138:E138"/>
    <mergeCell ref="A129:E129"/>
  </mergeCells>
  <phoneticPr fontId="6" type="noConversion"/>
  <pageMargins left="0.75" right="0.75" top="0.5" bottom="1" header="0.5" footer="0.5"/>
  <pageSetup scale="89" fitToHeight="0" orientation="portrait" r:id="rId1"/>
  <headerFooter alignWithMargins="0">
    <oddFooter>&amp;C&amp;P of  &amp;N</oddFooter>
  </headerFooter>
  <ignoredErrors>
    <ignoredError sqref="B34 B53 B60 B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jclark</dc:creator>
  <cp:lastModifiedBy>Geovanny Rodriguez</cp:lastModifiedBy>
  <cp:lastPrinted>2021-03-02T18:18:46Z</cp:lastPrinted>
  <dcterms:created xsi:type="dcterms:W3CDTF">2010-11-16T17:18:28Z</dcterms:created>
  <dcterms:modified xsi:type="dcterms:W3CDTF">2026-02-24T23:43:09Z</dcterms:modified>
</cp:coreProperties>
</file>