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e-dawson.com\sat-pd\300\02\69\PDF\Bid Package\4a. Addendums\Addendum1\"/>
    </mc:Choice>
  </mc:AlternateContent>
  <xr:revisionPtr revIDLastSave="0" documentId="13_ncr:1_{10DC6DFE-E1A9-44F1-97A5-24E7297C525F}" xr6:coauthVersionLast="47" xr6:coauthVersionMax="47" xr10:uidLastSave="{00000000-0000-0000-0000-000000000000}"/>
  <bookViews>
    <workbookView xWindow="-108" yWindow="-108" windowWidth="30936" windowHeight="16776" xr2:uid="{A70393FE-78F3-46AB-A5E6-A2E804A45368}"/>
  </bookViews>
  <sheets>
    <sheet name="Promenade Trl" sheetId="2" r:id="rId1"/>
  </sheets>
  <definedNames>
    <definedName name="_xlnm.Print_Area" localSheetId="0">'Promenade Trl'!$A$1:$I$70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H68" i="2"/>
  <c r="H44" i="2"/>
  <c r="H42" i="2"/>
  <c r="H25" i="2"/>
  <c r="H39" i="2"/>
  <c r="H40" i="2"/>
  <c r="H41" i="2"/>
  <c r="H35" i="2"/>
  <c r="B36" i="2" l="1"/>
  <c r="H38" i="2"/>
  <c r="H37" i="2"/>
  <c r="H36" i="2"/>
  <c r="H34" i="2"/>
  <c r="H33" i="2"/>
  <c r="H32" i="2"/>
  <c r="H31" i="2"/>
  <c r="H30" i="2"/>
  <c r="H28" i="2"/>
  <c r="E61" i="2"/>
  <c r="H61" i="2" s="1"/>
  <c r="H64" i="2"/>
  <c r="H63" i="2"/>
  <c r="H62" i="2"/>
  <c r="H60" i="2"/>
  <c r="H59" i="2"/>
  <c r="H66" i="2" l="1"/>
  <c r="B33" i="2" l="1"/>
  <c r="B34" i="2" s="1"/>
  <c r="B37" i="2" s="1"/>
  <c r="B38" i="2" s="1"/>
  <c r="B39" i="2" s="1"/>
  <c r="B40" i="2" s="1"/>
  <c r="B41" i="2" s="1"/>
  <c r="B42" i="2" s="1"/>
  <c r="H52" i="2" l="1"/>
  <c r="H49" i="2"/>
  <c r="H47" i="2"/>
  <c r="H27" i="2"/>
  <c r="H26" i="2" l="1"/>
  <c r="H51" i="2" l="1"/>
  <c r="H53" i="2"/>
  <c r="H50" i="2"/>
  <c r="H54" i="2" l="1"/>
  <c r="H56" i="2" s="1"/>
</calcChain>
</file>

<file path=xl/sharedStrings.xml><?xml version="1.0" encoding="utf-8"?>
<sst xmlns="http://schemas.openxmlformats.org/spreadsheetml/2006/main" count="94" uniqueCount="67">
  <si>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</si>
  <si>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</si>
  <si>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</si>
  <si>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</si>
  <si>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</si>
  <si>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</si>
  <si>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</si>
  <si>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</si>
  <si>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</si>
  <si>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</si>
  <si>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ITEM</t>
  </si>
  <si>
    <t>DESCRIPTION</t>
  </si>
  <si>
    <t>UNIT</t>
  </si>
  <si>
    <t>QTY</t>
  </si>
  <si>
    <t>UNIT 
PRICE</t>
  </si>
  <si>
    <t>AMOUNT</t>
  </si>
  <si>
    <t>SY</t>
  </si>
  <si>
    <t>7" Concrete Curb and Gutter</t>
  </si>
  <si>
    <t>LF</t>
  </si>
  <si>
    <t>LS</t>
  </si>
  <si>
    <t>EA</t>
  </si>
  <si>
    <t>SUBTOTAL</t>
  </si>
  <si>
    <t>Trench Excavation Protection</t>
  </si>
  <si>
    <t>CY</t>
  </si>
  <si>
    <t>Reinforced Concrete Class 'A'</t>
  </si>
  <si>
    <t>Header Curb</t>
  </si>
  <si>
    <t>24" RCP</t>
  </si>
  <si>
    <t>DRAINAGE IMPROVEMENTS</t>
  </si>
  <si>
    <t>STREET IMPROVEMENTS</t>
  </si>
  <si>
    <t>Sidewalk</t>
  </si>
  <si>
    <t>Concrete Collars</t>
  </si>
  <si>
    <t>30" RCP</t>
  </si>
  <si>
    <t>UNIT PRICES</t>
  </si>
  <si>
    <t>Milestone #2-Final Completion (days):</t>
  </si>
  <si>
    <t>Signage/Striping</t>
  </si>
  <si>
    <t xml:space="preserve">  a. 10' Type CI Curb Inlet</t>
  </si>
  <si>
    <t xml:space="preserve">  b. 15' Type CI Curb Inlet</t>
  </si>
  <si>
    <t>4'x4' Junction Box</t>
  </si>
  <si>
    <t>Milestone #1-Substantial Completion (days):</t>
  </si>
  <si>
    <t>BASE BID:</t>
  </si>
  <si>
    <t>Major Collector</t>
  </si>
  <si>
    <t>a. 2" HMA Type C/D Surface Course</t>
  </si>
  <si>
    <t>c. 16" Flexible (Granular) Base (1' Behind Back of Curb)</t>
  </si>
  <si>
    <t>Barricade Posts</t>
  </si>
  <si>
    <t>Median Concrete</t>
  </si>
  <si>
    <t>b. 3.5"  HMA Type C Binder Course</t>
  </si>
  <si>
    <t>7" Concrete Curb</t>
  </si>
  <si>
    <t>Temporary Pavement</t>
  </si>
  <si>
    <t>b.  8" Flexible (Granular) Base (1' Behind Back of Curb)</t>
  </si>
  <si>
    <t>a. 1.5" HMAC Type D Surface Course</t>
  </si>
  <si>
    <t>GRADING, CLEARING, TPDES &amp; SIGNAGE</t>
  </si>
  <si>
    <t>Excavation (Streets)</t>
  </si>
  <si>
    <t>Embankment (Streets)</t>
  </si>
  <si>
    <t xml:space="preserve">CY </t>
  </si>
  <si>
    <t>Clearing</t>
  </si>
  <si>
    <t xml:space="preserve">AC </t>
  </si>
  <si>
    <t>TPDES</t>
  </si>
  <si>
    <t>MAYFAIR - PROMENADE TRL - BASE BID:</t>
  </si>
  <si>
    <t>Revegetation (Hydromulch) Parkways</t>
  </si>
  <si>
    <t>Haul-off</t>
  </si>
  <si>
    <t>Remove Hammerhead</t>
  </si>
  <si>
    <t>24" Steel Casing</t>
  </si>
  <si>
    <t>(Addendum No. 1)</t>
  </si>
  <si>
    <t>Remove Existing Fence Along Kohlenberg Rd</t>
  </si>
  <si>
    <t>MAYFAIR - PROMENADE TRL COMMERCIAL</t>
  </si>
  <si>
    <r>
      <t xml:space="preserve">d. 6" </t>
    </r>
    <r>
      <rPr>
        <sz val="11"/>
        <color rgb="FFFF0000"/>
        <rFont val="Aptos"/>
        <family val="2"/>
      </rPr>
      <t>Lime</t>
    </r>
    <r>
      <rPr>
        <sz val="11"/>
        <color theme="1"/>
        <rFont val="Aptos"/>
        <family val="2"/>
      </rPr>
      <t xml:space="preserve"> Treated Subgrade</t>
    </r>
  </si>
  <si>
    <t>1 ~ 2" PVC SCH 40 (Fiber Optic)
4 ~ 4" PVC SCH 40 (UD Primary Stubouts)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</si>
</sst>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_-;\-* #,##0.00_-;_-* &quot;-&quot;??_-;_-@_-"/>
    <numFmt numFmtId="165" formatCode="[$-409]mmmm\ d\,\ yyyy;@"/>
    <numFmt numFmtId="166" formatCode="0."/>
  </numFmts>
  <fonts count="19"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b/>
      <sz val="16"/>
      <color rgb="FFFF0000"/>
      <name val="Aptos"/>
      <family val="2"/>
    </font>
    <font>
      <sz val="12"/>
      <color theme="1"/>
      <name val="Aptos"/>
      <family val="2"/>
    </font>
    <font>
      <b/>
      <sz val="12"/>
      <color theme="1"/>
      <name val="Aptos"/>
      <family val="2"/>
    </font>
    <font>
      <b/>
      <sz val="11"/>
      <name val="Aptos"/>
      <family val="2"/>
    </font>
    <font>
      <sz val="11"/>
      <name val="Aptos"/>
      <family val="2"/>
    </font>
    <font>
      <b/>
      <sz val="10"/>
      <name val="Aptos"/>
      <family val="2"/>
    </font>
    <font>
      <sz val="10"/>
      <color theme="1"/>
      <name val="Aptos"/>
      <family val="2"/>
    </font>
    <font>
      <b/>
      <sz val="14"/>
      <color theme="1"/>
      <name val="Aptos"/>
      <family val="2"/>
    </font>
    <font>
      <sz val="12"/>
      <name val="Aptos"/>
      <family val="2"/>
    </font>
    <font>
      <sz val="11"/>
      <color rgb="FFFF0000"/>
      <name val="Aptos"/>
      <family val="2"/>
    </font>
    <font>
      <b/>
      <sz val="12"/>
      <name val="Aptos"/>
      <family val="2"/>
    </font>
    <font>
      <b/>
      <sz val="11"/>
      <color theme="1"/>
      <name val="Aptos"/>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164" fontId="1" fillId="0" borderId="0" applyFont="0" applyFill="0" applyBorder="0" applyAlignment="0" applyProtection="0"/>
  </cellStyleXfs>
  <cellXfs count="106">
    <xf numFmtId="0" fontId="0" fillId="0" borderId="0" xfId="0"/>
    <xf numFmtId="0" fontId="4" fillId="0" borderId="0" xfId="0" applyFont="1"/>
    <xf numFmtId="0" fontId="6" fillId="0" borderId="0" xfId="0" applyFont="1"/>
    <xf numFmtId="0" fontId="8" fillId="0" borderId="0" xfId="0" applyFont="1"/>
    <xf numFmtId="0" fontId="8" fillId="0" borderId="0" xfId="0" applyFont="1" applyAlignment="1">
      <alignment horizontal="right"/>
    </xf>
    <xf numFmtId="0" fontId="9" fillId="0" borderId="0" xfId="0" applyFont="1" applyAlignment="1">
      <alignment horizontal="right"/>
    </xf>
    <xf numFmtId="0" fontId="8" fillId="0" borderId="1" xfId="0" applyFont="1" applyBorder="1"/>
    <xf numFmtId="0" fontId="8" fillId="0" borderId="2" xfId="0" applyFont="1" applyBorder="1"/>
    <xf numFmtId="0" fontId="8" fillId="0" borderId="3" xfId="0" applyFont="1" applyBorder="1" applyAlignment="1" applyProtection="1">
      <alignment horizontal="left"/>
      <protection locked="0"/>
    </xf>
    <xf numFmtId="0" fontId="8" fillId="0" borderId="0" xfId="0" applyFont="1" applyAlignment="1" applyProtection="1">
      <alignment horizontal="left"/>
      <protection locked="0"/>
    </xf>
    <xf numFmtId="0" fontId="10" fillId="0" borderId="0" xfId="0" applyFont="1" applyAlignment="1">
      <alignment horizontal="right"/>
    </xf>
    <xf numFmtId="44" fontId="12" fillId="0" borderId="0" xfId="1" applyFont="1" applyFill="1" applyBorder="1" applyAlignment="1" applyProtection="1">
      <alignment horizontal="right"/>
    </xf>
    <xf numFmtId="44" fontId="10" fillId="0" borderId="0" xfId="1" applyFont="1" applyFill="1" applyBorder="1" applyAlignment="1" applyProtection="1">
      <alignment horizontal="right"/>
    </xf>
    <xf numFmtId="44" fontId="10" fillId="0" borderId="0" xfId="1" applyFont="1" applyFill="1" applyBorder="1" applyAlignment="1" applyProtection="1">
      <alignment horizontal="left" shrinkToFit="1"/>
    </xf>
    <xf numFmtId="0" fontId="10" fillId="0" borderId="3" xfId="0" applyFont="1" applyBorder="1" applyAlignment="1" applyProtection="1">
      <alignment horizontal="center"/>
      <protection locked="0"/>
    </xf>
    <xf numFmtId="3" fontId="10" fillId="0" borderId="3" xfId="0" applyNumberFormat="1" applyFont="1" applyBorder="1" applyAlignment="1" applyProtection="1">
      <alignment horizontal="center"/>
      <protection locked="0"/>
    </xf>
    <xf numFmtId="166" fontId="13" fillId="0" borderId="0" xfId="0" applyNumberFormat="1" applyFont="1" applyAlignment="1">
      <alignment horizontal="center" vertical="top"/>
    </xf>
    <xf numFmtId="0" fontId="8" fillId="0" borderId="0" xfId="0" applyFont="1" applyAlignment="1">
      <alignment vertical="top"/>
    </xf>
    <xf numFmtId="0" fontId="8" fillId="0" borderId="0" xfId="0" applyFont="1" applyAlignment="1">
      <alignment horizontal="left" vertical="top" wrapText="1"/>
    </xf>
    <xf numFmtId="0" fontId="8" fillId="0" borderId="3" xfId="0" applyFont="1" applyBorder="1"/>
    <xf numFmtId="0" fontId="10" fillId="0" borderId="0" xfId="0" applyFont="1" applyAlignment="1">
      <alignment horizontal="center"/>
    </xf>
    <xf numFmtId="0" fontId="10" fillId="0" borderId="0" xfId="0" applyFont="1" applyAlignment="1">
      <alignment horizontal="center" wrapText="1"/>
    </xf>
    <xf numFmtId="0" fontId="15" fillId="0" borderId="0" xfId="0" applyFont="1"/>
    <xf numFmtId="0" fontId="8" fillId="0" borderId="0" xfId="0" applyFont="1" applyAlignment="1">
      <alignment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15" fillId="0" borderId="0" xfId="0" applyFont="1" applyAlignment="1">
      <alignment vertical="center"/>
    </xf>
    <xf numFmtId="0" fontId="6" fillId="0" borderId="0" xfId="0" applyFont="1" applyAlignment="1">
      <alignment vertical="center"/>
    </xf>
    <xf numFmtId="166" fontId="11" fillId="0" borderId="0" xfId="0" quotePrefix="1" applyNumberFormat="1" applyFont="1" applyAlignment="1">
      <alignment horizontal="center"/>
    </xf>
    <xf numFmtId="0" fontId="11" fillId="0" borderId="0" xfId="0" applyFont="1"/>
    <xf numFmtId="0" fontId="11" fillId="0" borderId="0" xfId="0" applyFont="1" applyAlignment="1">
      <alignment horizontal="center"/>
    </xf>
    <xf numFmtId="3" fontId="6" fillId="0" borderId="0" xfId="0" applyNumberFormat="1" applyFont="1" applyAlignment="1">
      <alignment horizontal="center"/>
    </xf>
    <xf numFmtId="44" fontId="11" fillId="0" borderId="0" xfId="0" applyNumberFormat="1" applyFont="1" applyProtection="1">
      <protection locked="0"/>
    </xf>
    <xf numFmtId="44" fontId="11" fillId="0" borderId="0" xfId="0" applyNumberFormat="1" applyFont="1"/>
    <xf numFmtId="0" fontId="6" fillId="0" borderId="0" xfId="0" applyFont="1" applyAlignment="1">
      <alignment horizontal="left" indent="2"/>
    </xf>
    <xf numFmtId="0" fontId="6" fillId="0" borderId="0" xfId="0" applyFont="1" applyAlignment="1">
      <alignment horizontal="center"/>
    </xf>
    <xf numFmtId="44" fontId="11" fillId="0" borderId="5" xfId="0" applyNumberFormat="1" applyFont="1" applyBorder="1" applyProtection="1">
      <protection locked="0"/>
    </xf>
    <xf numFmtId="44" fontId="11" fillId="0" borderId="5" xfId="0" applyNumberFormat="1" applyFont="1" applyBorder="1"/>
    <xf numFmtId="0" fontId="6" fillId="0" borderId="0" xfId="0" applyFont="1" applyAlignment="1">
      <alignment horizontal="left"/>
    </xf>
    <xf numFmtId="1" fontId="11" fillId="0" borderId="0" xfId="0" applyNumberFormat="1" applyFont="1" applyAlignment="1">
      <alignment horizontal="center"/>
    </xf>
    <xf numFmtId="166" fontId="16" fillId="0" borderId="0" xfId="0" quotePrefix="1" applyNumberFormat="1" applyFont="1" applyFill="1" applyAlignment="1">
      <alignment horizontal="center"/>
    </xf>
    <xf numFmtId="0" fontId="16" fillId="0" borderId="0" xfId="0" applyFont="1" applyFill="1"/>
    <xf numFmtId="0" fontId="16" fillId="0" borderId="0" xfId="0" applyFont="1" applyFill="1" applyAlignment="1">
      <alignment horizontal="center"/>
    </xf>
    <xf numFmtId="1" fontId="16" fillId="0" borderId="0" xfId="0" applyNumberFormat="1" applyFont="1" applyFill="1" applyAlignment="1">
      <alignment horizontal="center"/>
    </xf>
    <xf numFmtId="44" fontId="16" fillId="0" borderId="5" xfId="0" applyNumberFormat="1" applyFont="1" applyFill="1" applyBorder="1" applyProtection="1">
      <protection locked="0"/>
    </xf>
    <xf numFmtId="3" fontId="11" fillId="0" borderId="0" xfId="0" applyNumberFormat="1" applyFont="1" applyAlignment="1">
      <alignment horizontal="center"/>
    </xf>
    <xf numFmtId="1" fontId="6" fillId="0" borderId="0" xfId="0" applyNumberFormat="1" applyFont="1" applyAlignment="1">
      <alignment horizontal="center"/>
    </xf>
    <xf numFmtId="166" fontId="16" fillId="0" borderId="0" xfId="0" quotePrefix="1" applyNumberFormat="1" applyFont="1" applyAlignment="1">
      <alignment horizontal="center"/>
    </xf>
    <xf numFmtId="0" fontId="16" fillId="0" borderId="0" xfId="0" applyFont="1"/>
    <xf numFmtId="0" fontId="16" fillId="0" borderId="0" xfId="0" applyFont="1" applyAlignment="1">
      <alignment horizontal="center"/>
    </xf>
    <xf numFmtId="1" fontId="16" fillId="0" borderId="0" xfId="0" applyNumberFormat="1" applyFont="1" applyAlignment="1">
      <alignment horizontal="center"/>
    </xf>
    <xf numFmtId="44" fontId="16" fillId="0" borderId="5" xfId="0" applyNumberFormat="1" applyFont="1" applyBorder="1" applyProtection="1">
      <protection locked="0"/>
    </xf>
    <xf numFmtId="166" fontId="11" fillId="0" borderId="0" xfId="0" applyNumberFormat="1" applyFont="1" applyAlignment="1">
      <alignment horizontal="left"/>
    </xf>
    <xf numFmtId="0" fontId="11" fillId="0" borderId="0" xfId="0" applyFont="1" applyAlignment="1">
      <alignment horizontal="right"/>
    </xf>
    <xf numFmtId="0" fontId="10" fillId="0" borderId="2" xfId="0" applyFont="1" applyBorder="1" applyAlignment="1">
      <alignment vertical="center"/>
    </xf>
    <xf numFmtId="3" fontId="6" fillId="0" borderId="2" xfId="0" applyNumberFormat="1" applyFont="1" applyBorder="1" applyAlignment="1">
      <alignment horizontal="center" vertical="center"/>
    </xf>
    <xf numFmtId="44" fontId="11" fillId="0" borderId="2" xfId="0" applyNumberFormat="1" applyFont="1" applyBorder="1" applyAlignment="1">
      <alignment vertical="center"/>
    </xf>
    <xf numFmtId="4" fontId="6" fillId="0" borderId="0" xfId="0" applyNumberFormat="1" applyFont="1"/>
    <xf numFmtId="0" fontId="11" fillId="0" borderId="0" xfId="0" applyFont="1" applyAlignment="1">
      <alignment horizontal="left" indent="1"/>
    </xf>
    <xf numFmtId="4" fontId="6" fillId="0" borderId="0" xfId="0" applyNumberFormat="1" applyFont="1" applyAlignment="1">
      <alignment horizontal="center"/>
    </xf>
    <xf numFmtId="0" fontId="9"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8" fillId="0" borderId="2" xfId="0" applyFont="1" applyBorder="1" applyAlignment="1">
      <alignment vertical="center"/>
    </xf>
    <xf numFmtId="44" fontId="6" fillId="0" borderId="2" xfId="0" applyNumberFormat="1" applyFont="1" applyBorder="1" applyAlignment="1">
      <alignment vertical="center"/>
    </xf>
    <xf numFmtId="166" fontId="6" fillId="0" borderId="0" xfId="0" quotePrefix="1" applyNumberFormat="1" applyFont="1" applyAlignment="1">
      <alignment horizontal="center"/>
    </xf>
    <xf numFmtId="3" fontId="11" fillId="0" borderId="0" xfId="4" applyNumberFormat="1" applyFont="1" applyFill="1" applyBorder="1" applyAlignment="1">
      <alignment horizontal="center"/>
    </xf>
    <xf numFmtId="44" fontId="6" fillId="0" borderId="5" xfId="0" applyNumberFormat="1" applyFont="1" applyBorder="1" applyProtection="1">
      <protection locked="0"/>
    </xf>
    <xf numFmtId="44" fontId="6" fillId="0" borderId="5" xfId="0" applyNumberFormat="1" applyFont="1" applyBorder="1"/>
    <xf numFmtId="4" fontId="11" fillId="0" borderId="0" xfId="0" applyNumberFormat="1" applyFont="1" applyAlignment="1">
      <alignment horizontal="center"/>
    </xf>
    <xf numFmtId="0" fontId="6" fillId="0" borderId="0" xfId="0" applyFont="1" applyAlignment="1">
      <alignment horizontal="right"/>
    </xf>
    <xf numFmtId="44" fontId="6" fillId="0" borderId="0" xfId="0" applyNumberFormat="1" applyFont="1"/>
    <xf numFmtId="0" fontId="6" fillId="0" borderId="4" xfId="0" applyFont="1" applyBorder="1" applyAlignment="1">
      <alignment vertical="center"/>
    </xf>
    <xf numFmtId="44" fontId="18" fillId="0" borderId="4" xfId="0" applyNumberFormat="1" applyFont="1" applyBorder="1" applyAlignment="1">
      <alignment vertical="center"/>
    </xf>
    <xf numFmtId="44" fontId="11" fillId="0" borderId="5" xfId="0" applyNumberFormat="1" applyFont="1" applyFill="1" applyBorder="1"/>
    <xf numFmtId="0" fontId="17" fillId="0" borderId="1" xfId="0" applyFont="1" applyBorder="1" applyAlignment="1">
      <alignment horizontal="left" vertical="center"/>
    </xf>
    <xf numFmtId="0" fontId="11" fillId="0" borderId="1" xfId="0" applyFont="1" applyBorder="1" applyAlignment="1">
      <alignment horizontal="center" vertical="center"/>
    </xf>
    <xf numFmtId="3" fontId="6" fillId="0" borderId="1" xfId="0" applyNumberFormat="1" applyFont="1" applyBorder="1" applyAlignment="1">
      <alignment horizontal="center" vertical="center"/>
    </xf>
    <xf numFmtId="44" fontId="11" fillId="0" borderId="1" xfId="0" applyNumberFormat="1" applyFont="1" applyBorder="1" applyAlignment="1" applyProtection="1">
      <alignment vertical="center"/>
      <protection locked="0"/>
    </xf>
    <xf numFmtId="0" fontId="15" fillId="0" borderId="1" xfId="0" applyFont="1" applyBorder="1" applyAlignment="1">
      <alignment vertical="center"/>
    </xf>
    <xf numFmtId="44" fontId="11" fillId="0" borderId="1" xfId="0" applyNumberFormat="1" applyFont="1" applyBorder="1" applyAlignment="1">
      <alignment vertical="center"/>
    </xf>
    <xf numFmtId="0" fontId="6" fillId="0" borderId="0" xfId="0" applyFont="1" applyBorder="1"/>
    <xf numFmtId="4" fontId="6" fillId="0" borderId="0" xfId="0" applyNumberFormat="1" applyFont="1" applyBorder="1" applyAlignment="1">
      <alignment horizontal="center"/>
    </xf>
    <xf numFmtId="0" fontId="6" fillId="0" borderId="0" xfId="0" applyFont="1" applyBorder="1" applyAlignment="1">
      <alignment horizontal="right"/>
    </xf>
    <xf numFmtId="0" fontId="8" fillId="0" borderId="0" xfId="0" applyFont="1" applyBorder="1"/>
    <xf numFmtId="44" fontId="6" fillId="0" borderId="0" xfId="0" applyNumberFormat="1" applyFont="1" applyBorder="1"/>
    <xf numFmtId="0" fontId="16" fillId="0" borderId="0" xfId="0" applyFont="1" applyAlignment="1"/>
    <xf numFmtId="0" fontId="16" fillId="0" borderId="0" xfId="0" applyFont="1" applyAlignment="1">
      <alignment horizontal="left" vertical="center" wrapText="1"/>
    </xf>
    <xf numFmtId="166" fontId="16" fillId="0" borderId="0" xfId="0" quotePrefix="1" applyNumberFormat="1" applyFont="1" applyAlignment="1">
      <alignment horizontal="center" vertical="center"/>
    </xf>
    <xf numFmtId="44" fontId="16" fillId="0" borderId="5" xfId="0" applyNumberFormat="1" applyFont="1" applyBorder="1" applyAlignment="1" applyProtection="1">
      <protection locked="0"/>
    </xf>
    <xf numFmtId="44" fontId="11" fillId="0" borderId="5" xfId="0" applyNumberFormat="1" applyFont="1" applyBorder="1" applyAlignment="1"/>
    <xf numFmtId="0" fontId="11" fillId="0" borderId="1" xfId="0" applyFont="1" applyBorder="1" applyAlignment="1" applyProtection="1">
      <alignment horizontal="center"/>
      <protection locked="0"/>
    </xf>
    <xf numFmtId="44" fontId="11" fillId="0" borderId="1" xfId="1" applyFont="1" applyFill="1" applyBorder="1" applyAlignment="1" applyProtection="1">
      <alignment horizontal="left" shrinkToFit="1"/>
    </xf>
    <xf numFmtId="0" fontId="11" fillId="0" borderId="2" xfId="0" applyFont="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2" xfId="0" applyFont="1" applyBorder="1" applyAlignment="1" applyProtection="1">
      <alignment horizontal="left"/>
      <protection locked="0"/>
    </xf>
    <xf numFmtId="0" fontId="5" fillId="0" borderId="0" xfId="0" applyFont="1" applyAlignment="1">
      <alignment horizontal="center"/>
    </xf>
    <xf numFmtId="0" fontId="7" fillId="0" borderId="0" xfId="0" applyFont="1" applyAlignment="1">
      <alignment horizontal="center"/>
    </xf>
    <xf numFmtId="165" fontId="8" fillId="0" borderId="1" xfId="0" applyNumberFormat="1" applyFont="1" applyBorder="1" applyAlignment="1" applyProtection="1">
      <alignment horizontal="left"/>
      <protection locked="0"/>
    </xf>
    <xf numFmtId="0" fontId="8" fillId="0" borderId="1" xfId="0" applyFont="1" applyBorder="1" applyAlignment="1" applyProtection="1">
      <alignment horizontal="center"/>
      <protection locked="0"/>
    </xf>
    <xf numFmtId="0" fontId="13" fillId="0" borderId="0" xfId="0" applyFont="1" applyAlignment="1">
      <alignment horizontal="justify" vertical="top" wrapText="1"/>
    </xf>
    <xf numFmtId="166" fontId="10" fillId="0" borderId="2" xfId="0" applyNumberFormat="1" applyFont="1" applyBorder="1" applyAlignment="1">
      <alignment horizontal="left" vertical="center"/>
    </xf>
    <xf numFmtId="0" fontId="9" fillId="0" borderId="4" xfId="0" applyFont="1" applyBorder="1" applyAlignment="1">
      <alignment horizontal="right" vertical="center"/>
    </xf>
    <xf numFmtId="0" fontId="13" fillId="0" borderId="0" xfId="0" applyFont="1" applyAlignment="1">
      <alignment horizontal="justify" vertical="top"/>
    </xf>
    <xf numFmtId="0" fontId="14" fillId="0" borderId="0" xfId="0" applyFont="1" applyAlignment="1">
      <alignment horizontal="left"/>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I101"/>
  <sheetViews>
    <sheetView tabSelected="1" view="pageBreakPreview" topLeftCell="A5" zoomScale="145" zoomScaleNormal="85" zoomScaleSheetLayoutView="145" workbookViewId="0">
      <selection activeCell="G11" sqref="G11"/>
    </sheetView>
  </sheetViews>
  <sheetFormatPr defaultRowHeight="14.4" x14ac:dyDescent="0.3"/>
  <cols>
    <col min="1" max="1" width="3.6640625" customWidth="1"/>
    <col min="2" max="2" width="6.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s>
  <sheetData>
    <row r="1" spans="1:9" s="2" customFormat="1" ht="25.8" x14ac:dyDescent="0.5">
      <c r="A1" s="1"/>
      <c r="B1" s="97" t="s">
        <v>64</v>
      </c>
      <c r="C1" s="97"/>
      <c r="D1" s="97"/>
      <c r="E1" s="97"/>
      <c r="F1" s="97"/>
      <c r="G1" s="97"/>
      <c r="H1" s="97"/>
      <c r="I1" s="1"/>
    </row>
    <row r="2" spans="1:9" s="2" customFormat="1" ht="25.8" x14ac:dyDescent="0.5">
      <c r="A2" s="1"/>
      <c r="B2" s="97" t="s">
        <v>32</v>
      </c>
      <c r="C2" s="97"/>
      <c r="D2" s="97"/>
      <c r="E2" s="97"/>
      <c r="F2" s="97"/>
      <c r="G2" s="97"/>
      <c r="H2" s="97"/>
      <c r="I2" s="1"/>
    </row>
    <row r="3" spans="1:9" s="2" customFormat="1" ht="25.8" x14ac:dyDescent="0.5">
      <c r="A3" s="1"/>
      <c r="B3" s="98" t="s">
        <v>62</v>
      </c>
      <c r="C3" s="98"/>
      <c r="D3" s="98"/>
      <c r="E3" s="98"/>
      <c r="F3" s="98"/>
      <c r="G3" s="98"/>
      <c r="H3" s="98"/>
      <c r="I3" s="1"/>
    </row>
    <row r="4" spans="1:9" s="2" customFormat="1" ht="12" customHeight="1" x14ac:dyDescent="0.5">
      <c r="A4" s="1"/>
      <c r="B4" s="98"/>
      <c r="C4" s="98"/>
      <c r="D4" s="98"/>
      <c r="E4" s="98"/>
      <c r="F4" s="98"/>
      <c r="G4" s="98"/>
      <c r="H4" s="98"/>
      <c r="I4" s="1"/>
    </row>
    <row r="5" spans="1:9" s="2" customFormat="1" ht="24.6" customHeight="1" x14ac:dyDescent="0.3">
      <c r="A5" s="3"/>
      <c r="B5" s="3"/>
      <c r="C5" s="4" t="s">
        <v>0</v>
      </c>
      <c r="D5" s="99"/>
      <c r="E5" s="99"/>
      <c r="F5" s="99"/>
      <c r="G5" s="3"/>
      <c r="H5" s="3"/>
      <c r="I5" s="3"/>
    </row>
    <row r="6" spans="1:9" s="2" customFormat="1" ht="24.6" customHeight="1" x14ac:dyDescent="0.3">
      <c r="A6" s="3"/>
      <c r="B6" s="3"/>
      <c r="C6" s="5" t="s">
        <v>1</v>
      </c>
      <c r="D6" s="100"/>
      <c r="E6" s="100"/>
      <c r="F6" s="100"/>
      <c r="G6" s="100"/>
      <c r="H6" s="100"/>
      <c r="I6" s="3"/>
    </row>
    <row r="7" spans="1:9" s="2" customFormat="1" ht="24.6" customHeight="1" x14ac:dyDescent="0.3">
      <c r="A7" s="3"/>
      <c r="B7" s="3"/>
      <c r="C7" s="4" t="s">
        <v>2</v>
      </c>
      <c r="D7" s="95"/>
      <c r="E7" s="95"/>
      <c r="F7" s="95"/>
      <c r="G7" s="6"/>
      <c r="H7" s="6"/>
      <c r="I7" s="3"/>
    </row>
    <row r="8" spans="1:9" s="2" customFormat="1" ht="24.6" customHeight="1" x14ac:dyDescent="0.3">
      <c r="A8" s="3"/>
      <c r="B8" s="3"/>
      <c r="C8" s="4" t="s">
        <v>3</v>
      </c>
      <c r="D8" s="96"/>
      <c r="E8" s="96"/>
      <c r="F8" s="96"/>
      <c r="G8" s="7"/>
      <c r="H8" s="7"/>
      <c r="I8" s="3"/>
    </row>
    <row r="9" spans="1:9" s="2" customFormat="1" ht="15.6" customHeight="1" x14ac:dyDescent="0.3">
      <c r="A9" s="3"/>
      <c r="B9" s="3"/>
      <c r="C9" s="4"/>
      <c r="D9" s="8"/>
      <c r="E9" s="8"/>
      <c r="F9" s="9"/>
      <c r="G9" s="3"/>
      <c r="H9" s="3"/>
      <c r="I9" s="3"/>
    </row>
    <row r="10" spans="1:9" s="2" customFormat="1" ht="21.6" customHeight="1" x14ac:dyDescent="0.3">
      <c r="C10" s="10" t="s">
        <v>38</v>
      </c>
      <c r="D10" s="92"/>
      <c r="E10" s="92"/>
      <c r="F10" s="11" t="s">
        <v>39</v>
      </c>
      <c r="G10" s="93">
        <f>SUM(H68)</f>
        <v>0</v>
      </c>
      <c r="H10" s="93"/>
    </row>
    <row r="11" spans="1:9" s="2" customFormat="1" ht="21.6" customHeight="1" x14ac:dyDescent="0.3">
      <c r="C11" s="10" t="s">
        <v>33</v>
      </c>
      <c r="D11" s="94"/>
      <c r="E11" s="94"/>
      <c r="F11" s="12"/>
      <c r="G11" s="13"/>
      <c r="H11" s="13"/>
    </row>
    <row r="12" spans="1:9" s="2" customFormat="1" ht="15.6" customHeight="1" x14ac:dyDescent="0.3">
      <c r="C12" s="10"/>
      <c r="D12" s="14"/>
      <c r="E12" s="15"/>
      <c r="F12" s="12"/>
      <c r="G12" s="13"/>
      <c r="H12" s="13"/>
    </row>
    <row r="13" spans="1:9" s="2" customFormat="1" ht="31.95" customHeight="1" x14ac:dyDescent="0.3">
      <c r="A13" s="16">
        <v>1</v>
      </c>
      <c r="B13" s="101" t="s">
        <v>4</v>
      </c>
      <c r="C13" s="104"/>
      <c r="D13" s="104"/>
      <c r="E13" s="104"/>
      <c r="F13" s="104"/>
      <c r="G13" s="104"/>
      <c r="H13" s="104"/>
      <c r="I13" s="104"/>
    </row>
    <row r="14" spans="1:9" s="2" customFormat="1" ht="30.6" customHeight="1" x14ac:dyDescent="0.3">
      <c r="A14" s="16">
        <v>2</v>
      </c>
      <c r="B14" s="101" t="s">
        <v>5</v>
      </c>
      <c r="C14" s="101"/>
      <c r="D14" s="101"/>
      <c r="E14" s="101"/>
      <c r="F14" s="101"/>
      <c r="G14" s="101"/>
      <c r="H14" s="101"/>
      <c r="I14" s="101"/>
    </row>
    <row r="15" spans="1:9" s="2" customFormat="1" ht="31.2" customHeight="1" x14ac:dyDescent="0.3">
      <c r="A15" s="16">
        <v>3</v>
      </c>
      <c r="B15" s="101" t="s">
        <v>6</v>
      </c>
      <c r="C15" s="101"/>
      <c r="D15" s="101"/>
      <c r="E15" s="101"/>
      <c r="F15" s="101"/>
      <c r="G15" s="101"/>
      <c r="H15" s="101"/>
      <c r="I15" s="101"/>
    </row>
    <row r="16" spans="1:9" s="2" customFormat="1" ht="17.25" customHeight="1" x14ac:dyDescent="0.3">
      <c r="A16" s="17"/>
      <c r="B16" s="18"/>
      <c r="C16" s="18"/>
      <c r="D16" s="18"/>
      <c r="E16" s="18"/>
      <c r="F16" s="18"/>
      <c r="G16" s="18"/>
      <c r="H16" s="18"/>
      <c r="I16" s="18"/>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9" t="s">
        <v>8</v>
      </c>
      <c r="E18" s="19"/>
      <c r="F18" s="19"/>
      <c r="G18" s="3"/>
      <c r="H18" s="3"/>
      <c r="I18" s="3"/>
    </row>
    <row r="19" spans="1:9" s="2" customFormat="1" ht="31.95"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15.6" customHeight="1" x14ac:dyDescent="0.35">
      <c r="A21" s="3"/>
      <c r="B21" s="105"/>
      <c r="C21" s="105"/>
      <c r="D21" s="3"/>
      <c r="E21" s="3"/>
      <c r="F21" s="3"/>
      <c r="G21" s="3"/>
      <c r="H21" s="3"/>
      <c r="I21" s="3"/>
    </row>
    <row r="22" spans="1:9" s="2" customFormat="1" ht="28.8" x14ac:dyDescent="0.3">
      <c r="A22" s="3"/>
      <c r="B22" s="20" t="s">
        <v>10</v>
      </c>
      <c r="C22" s="20" t="s">
        <v>11</v>
      </c>
      <c r="D22" s="20" t="s">
        <v>12</v>
      </c>
      <c r="E22" s="20" t="s">
        <v>13</v>
      </c>
      <c r="F22" s="21" t="s">
        <v>14</v>
      </c>
      <c r="G22" s="20"/>
      <c r="H22" s="20" t="s">
        <v>15</v>
      </c>
      <c r="I22" s="22"/>
    </row>
    <row r="23" spans="1:9" s="27" customFormat="1" ht="21.6" customHeight="1" x14ac:dyDescent="0.3">
      <c r="A23" s="23"/>
      <c r="B23" s="102" t="s">
        <v>28</v>
      </c>
      <c r="C23" s="102"/>
      <c r="D23" s="24"/>
      <c r="E23" s="25"/>
      <c r="F23" s="24"/>
      <c r="G23" s="24"/>
      <c r="H23" s="24"/>
      <c r="I23" s="26"/>
    </row>
    <row r="24" spans="1:9" s="2" customFormat="1" ht="21.6" customHeight="1" x14ac:dyDescent="0.3">
      <c r="A24" s="3"/>
      <c r="B24" s="28">
        <v>1</v>
      </c>
      <c r="C24" s="29" t="s">
        <v>40</v>
      </c>
      <c r="D24" s="30"/>
      <c r="E24" s="31"/>
      <c r="F24" s="32"/>
      <c r="G24" s="29"/>
      <c r="H24" s="33"/>
      <c r="I24" s="22"/>
    </row>
    <row r="25" spans="1:9" s="2" customFormat="1" ht="21.6" customHeight="1" x14ac:dyDescent="0.3">
      <c r="A25" s="3"/>
      <c r="B25" s="28"/>
      <c r="C25" s="34" t="s">
        <v>41</v>
      </c>
      <c r="D25" s="30" t="s">
        <v>16</v>
      </c>
      <c r="E25" s="35">
        <v>6683</v>
      </c>
      <c r="F25" s="36">
        <v>0</v>
      </c>
      <c r="G25" s="29"/>
      <c r="H25" s="37">
        <f>E25*F25</f>
        <v>0</v>
      </c>
      <c r="I25" s="22"/>
    </row>
    <row r="26" spans="1:9" s="2" customFormat="1" ht="21.6" customHeight="1" x14ac:dyDescent="0.3">
      <c r="A26" s="3"/>
      <c r="B26" s="28"/>
      <c r="C26" s="34" t="s">
        <v>45</v>
      </c>
      <c r="D26" s="30" t="s">
        <v>16</v>
      </c>
      <c r="E26" s="35">
        <v>6683</v>
      </c>
      <c r="F26" s="36">
        <v>0</v>
      </c>
      <c r="G26" s="29"/>
      <c r="H26" s="37">
        <f t="shared" ref="H26:H38" si="0">E26*F26</f>
        <v>0</v>
      </c>
      <c r="I26" s="22"/>
    </row>
    <row r="27" spans="1:9" s="2" customFormat="1" ht="21.6" customHeight="1" x14ac:dyDescent="0.3">
      <c r="A27" s="3"/>
      <c r="B27" s="28"/>
      <c r="C27" s="34" t="s">
        <v>42</v>
      </c>
      <c r="D27" s="30" t="s">
        <v>16</v>
      </c>
      <c r="E27" s="35">
        <v>7156</v>
      </c>
      <c r="F27" s="36">
        <v>0</v>
      </c>
      <c r="G27" s="29"/>
      <c r="H27" s="37">
        <f t="shared" si="0"/>
        <v>0</v>
      </c>
      <c r="I27" s="22"/>
    </row>
    <row r="28" spans="1:9" s="2" customFormat="1" ht="21.6" customHeight="1" x14ac:dyDescent="0.3">
      <c r="A28" s="3"/>
      <c r="B28" s="28"/>
      <c r="C28" s="34" t="s">
        <v>65</v>
      </c>
      <c r="D28" s="30" t="s">
        <v>16</v>
      </c>
      <c r="E28" s="35">
        <v>7156</v>
      </c>
      <c r="F28" s="36">
        <v>0</v>
      </c>
      <c r="G28" s="29"/>
      <c r="H28" s="37">
        <f t="shared" si="0"/>
        <v>0</v>
      </c>
      <c r="I28" s="22"/>
    </row>
    <row r="29" spans="1:9" s="2" customFormat="1" ht="21.6" customHeight="1" x14ac:dyDescent="0.3">
      <c r="A29" s="3"/>
      <c r="B29" s="28">
        <v>2</v>
      </c>
      <c r="C29" s="38" t="s">
        <v>47</v>
      </c>
      <c r="D29" s="30"/>
      <c r="E29" s="35"/>
      <c r="F29" s="32"/>
      <c r="G29" s="29"/>
      <c r="H29" s="33"/>
      <c r="I29" s="22"/>
    </row>
    <row r="30" spans="1:9" s="2" customFormat="1" ht="21.6" customHeight="1" x14ac:dyDescent="0.3">
      <c r="A30" s="3"/>
      <c r="B30" s="28"/>
      <c r="C30" s="34" t="s">
        <v>49</v>
      </c>
      <c r="D30" s="30" t="s">
        <v>16</v>
      </c>
      <c r="E30" s="35">
        <v>183</v>
      </c>
      <c r="F30" s="36">
        <v>0</v>
      </c>
      <c r="G30" s="29"/>
      <c r="H30" s="37">
        <f t="shared" si="0"/>
        <v>0</v>
      </c>
      <c r="I30" s="22"/>
    </row>
    <row r="31" spans="1:9" s="2" customFormat="1" ht="21.6" customHeight="1" x14ac:dyDescent="0.3">
      <c r="A31" s="3"/>
      <c r="B31" s="28"/>
      <c r="C31" s="34" t="s">
        <v>48</v>
      </c>
      <c r="D31" s="30" t="s">
        <v>16</v>
      </c>
      <c r="E31" s="35">
        <v>195</v>
      </c>
      <c r="F31" s="36">
        <v>0</v>
      </c>
      <c r="G31" s="29"/>
      <c r="H31" s="37">
        <f t="shared" si="0"/>
        <v>0</v>
      </c>
      <c r="I31" s="22"/>
    </row>
    <row r="32" spans="1:9" s="2" customFormat="1" ht="21.6" customHeight="1" x14ac:dyDescent="0.3">
      <c r="A32" s="3"/>
      <c r="B32" s="28">
        <v>3</v>
      </c>
      <c r="C32" s="29" t="s">
        <v>29</v>
      </c>
      <c r="D32" s="30" t="s">
        <v>16</v>
      </c>
      <c r="E32" s="39">
        <v>1656</v>
      </c>
      <c r="F32" s="36">
        <v>0</v>
      </c>
      <c r="G32" s="29"/>
      <c r="H32" s="37">
        <f t="shared" si="0"/>
        <v>0</v>
      </c>
      <c r="I32" s="22"/>
    </row>
    <row r="33" spans="1:9" s="2" customFormat="1" ht="21.6" customHeight="1" x14ac:dyDescent="0.3">
      <c r="A33" s="3"/>
      <c r="B33" s="28">
        <f>B32+1</f>
        <v>4</v>
      </c>
      <c r="C33" s="29" t="s">
        <v>17</v>
      </c>
      <c r="D33" s="30" t="s">
        <v>18</v>
      </c>
      <c r="E33" s="30">
        <v>2305</v>
      </c>
      <c r="F33" s="36">
        <v>0</v>
      </c>
      <c r="G33" s="29"/>
      <c r="H33" s="37">
        <f t="shared" si="0"/>
        <v>0</v>
      </c>
      <c r="I33" s="22"/>
    </row>
    <row r="34" spans="1:9" s="2" customFormat="1" ht="21.6" customHeight="1" x14ac:dyDescent="0.3">
      <c r="A34" s="3"/>
      <c r="B34" s="28">
        <f t="shared" ref="B34:B42" si="1">B33+1</f>
        <v>5</v>
      </c>
      <c r="C34" s="29" t="s">
        <v>46</v>
      </c>
      <c r="D34" s="30" t="s">
        <v>18</v>
      </c>
      <c r="E34" s="39">
        <v>1846</v>
      </c>
      <c r="F34" s="36">
        <v>0</v>
      </c>
      <c r="G34" s="29"/>
      <c r="H34" s="37">
        <f t="shared" si="0"/>
        <v>0</v>
      </c>
      <c r="I34" s="22"/>
    </row>
    <row r="35" spans="1:9" s="2" customFormat="1" ht="21.6" customHeight="1" x14ac:dyDescent="0.3">
      <c r="A35" s="3"/>
      <c r="B35" s="40">
        <v>6</v>
      </c>
      <c r="C35" s="41" t="s">
        <v>58</v>
      </c>
      <c r="D35" s="42" t="s">
        <v>16</v>
      </c>
      <c r="E35" s="43">
        <v>3261</v>
      </c>
      <c r="F35" s="44">
        <v>0</v>
      </c>
      <c r="G35" s="41"/>
      <c r="H35" s="75">
        <f t="shared" ref="H35" si="2">E35*F35</f>
        <v>0</v>
      </c>
      <c r="I35" s="22"/>
    </row>
    <row r="36" spans="1:9" s="2" customFormat="1" ht="21.6" customHeight="1" x14ac:dyDescent="0.3">
      <c r="A36" s="3"/>
      <c r="B36" s="28">
        <f>B35+1</f>
        <v>7</v>
      </c>
      <c r="C36" s="29" t="s">
        <v>43</v>
      </c>
      <c r="D36" s="30" t="s">
        <v>20</v>
      </c>
      <c r="E36" s="45">
        <v>11</v>
      </c>
      <c r="F36" s="36">
        <v>0</v>
      </c>
      <c r="G36" s="29"/>
      <c r="H36" s="37">
        <f t="shared" si="0"/>
        <v>0</v>
      </c>
      <c r="I36" s="22"/>
    </row>
    <row r="37" spans="1:9" s="2" customFormat="1" ht="21.6" customHeight="1" x14ac:dyDescent="0.3">
      <c r="A37" s="3"/>
      <c r="B37" s="28">
        <f t="shared" si="1"/>
        <v>8</v>
      </c>
      <c r="C37" s="29" t="s">
        <v>25</v>
      </c>
      <c r="D37" s="30" t="s">
        <v>18</v>
      </c>
      <c r="E37" s="46">
        <v>56</v>
      </c>
      <c r="F37" s="36">
        <v>0</v>
      </c>
      <c r="G37" s="29"/>
      <c r="H37" s="37">
        <f t="shared" si="0"/>
        <v>0</v>
      </c>
      <c r="I37" s="22"/>
    </row>
    <row r="38" spans="1:9" s="2" customFormat="1" ht="21.6" customHeight="1" x14ac:dyDescent="0.3">
      <c r="A38" s="3"/>
      <c r="B38" s="28">
        <f t="shared" si="1"/>
        <v>9</v>
      </c>
      <c r="C38" s="29" t="s">
        <v>44</v>
      </c>
      <c r="D38" s="30" t="s">
        <v>16</v>
      </c>
      <c r="E38" s="46">
        <v>189</v>
      </c>
      <c r="F38" s="36">
        <v>0</v>
      </c>
      <c r="G38" s="29"/>
      <c r="H38" s="37">
        <f t="shared" si="0"/>
        <v>0</v>
      </c>
      <c r="I38" s="22"/>
    </row>
    <row r="39" spans="1:9" s="2" customFormat="1" ht="21.6" customHeight="1" x14ac:dyDescent="0.3">
      <c r="A39" s="3"/>
      <c r="B39" s="47">
        <f t="shared" si="1"/>
        <v>10</v>
      </c>
      <c r="C39" s="48" t="s">
        <v>60</v>
      </c>
      <c r="D39" s="49" t="s">
        <v>16</v>
      </c>
      <c r="E39" s="50">
        <v>454</v>
      </c>
      <c r="F39" s="51">
        <v>0</v>
      </c>
      <c r="G39" s="48"/>
      <c r="H39" s="37">
        <f>E39*F39</f>
        <v>0</v>
      </c>
      <c r="I39" s="22"/>
    </row>
    <row r="40" spans="1:9" s="2" customFormat="1" ht="21.6" customHeight="1" x14ac:dyDescent="0.3">
      <c r="A40" s="3"/>
      <c r="B40" s="47">
        <f t="shared" si="1"/>
        <v>11</v>
      </c>
      <c r="C40" s="48" t="s">
        <v>63</v>
      </c>
      <c r="D40" s="49" t="s">
        <v>18</v>
      </c>
      <c r="E40" s="50">
        <v>150</v>
      </c>
      <c r="F40" s="51">
        <v>0</v>
      </c>
      <c r="G40" s="48"/>
      <c r="H40" s="37">
        <f t="shared" ref="H40" si="3">E40*F40</f>
        <v>0</v>
      </c>
      <c r="I40" s="22"/>
    </row>
    <row r="41" spans="1:9" s="2" customFormat="1" ht="21.6" customHeight="1" x14ac:dyDescent="0.3">
      <c r="A41" s="3"/>
      <c r="B41" s="47">
        <f t="shared" si="1"/>
        <v>12</v>
      </c>
      <c r="C41" s="48" t="s">
        <v>61</v>
      </c>
      <c r="D41" s="49" t="s">
        <v>18</v>
      </c>
      <c r="E41" s="50">
        <v>100</v>
      </c>
      <c r="F41" s="51">
        <v>0</v>
      </c>
      <c r="G41" s="48"/>
      <c r="H41" s="37">
        <f>E41*F41</f>
        <v>0</v>
      </c>
      <c r="I41" s="22"/>
    </row>
    <row r="42" spans="1:9" s="2" customFormat="1" ht="28.8" x14ac:dyDescent="0.3">
      <c r="A42" s="3"/>
      <c r="B42" s="89">
        <f t="shared" si="1"/>
        <v>13</v>
      </c>
      <c r="C42" s="88" t="s">
        <v>66</v>
      </c>
      <c r="D42" s="49" t="s">
        <v>18</v>
      </c>
      <c r="E42" s="50">
        <v>190</v>
      </c>
      <c r="F42" s="90">
        <v>0</v>
      </c>
      <c r="G42" s="87"/>
      <c r="H42" s="91">
        <f>E42*F42</f>
        <v>0</v>
      </c>
      <c r="I42" s="22"/>
    </row>
    <row r="43" spans="1:9" s="2" customFormat="1" ht="12.6" customHeight="1" x14ac:dyDescent="0.3">
      <c r="A43" s="3"/>
      <c r="B43" s="28"/>
      <c r="C43" s="29"/>
      <c r="D43" s="30"/>
      <c r="E43" s="31"/>
      <c r="F43" s="32"/>
      <c r="G43" s="29"/>
      <c r="H43" s="33"/>
      <c r="I43" s="22"/>
    </row>
    <row r="44" spans="1:9" s="2" customFormat="1" ht="15.6" customHeight="1" x14ac:dyDescent="0.3">
      <c r="A44" s="3"/>
      <c r="B44" s="52"/>
      <c r="C44" s="29"/>
      <c r="D44" s="30"/>
      <c r="E44" s="31"/>
      <c r="F44" s="53" t="s">
        <v>21</v>
      </c>
      <c r="G44" s="29"/>
      <c r="H44" s="37">
        <f>SUM(H24:H42)</f>
        <v>0</v>
      </c>
      <c r="I44" s="22"/>
    </row>
    <row r="45" spans="1:9" s="2" customFormat="1" ht="12.6" customHeight="1" x14ac:dyDescent="0.3">
      <c r="A45" s="3"/>
      <c r="B45" s="30"/>
      <c r="C45" s="29"/>
      <c r="D45" s="29"/>
      <c r="E45" s="31"/>
      <c r="F45" s="53"/>
      <c r="G45" s="29"/>
      <c r="H45" s="33"/>
      <c r="I45" s="22"/>
    </row>
    <row r="46" spans="1:9" s="27" customFormat="1" ht="21.6" customHeight="1" x14ac:dyDescent="0.3">
      <c r="A46" s="23"/>
      <c r="B46" s="54" t="s">
        <v>27</v>
      </c>
      <c r="C46" s="24"/>
      <c r="D46" s="24"/>
      <c r="E46" s="55"/>
      <c r="F46" s="56"/>
      <c r="G46" s="24"/>
      <c r="H46" s="56"/>
      <c r="I46" s="26"/>
    </row>
    <row r="47" spans="1:9" s="2" customFormat="1" ht="21.6" customHeight="1" x14ac:dyDescent="0.3">
      <c r="A47" s="3"/>
      <c r="B47" s="28">
        <v>1</v>
      </c>
      <c r="C47" s="2" t="s">
        <v>37</v>
      </c>
      <c r="D47" s="30" t="s">
        <v>20</v>
      </c>
      <c r="E47" s="46">
        <v>3</v>
      </c>
      <c r="F47" s="36">
        <v>0</v>
      </c>
      <c r="G47" s="29"/>
      <c r="H47" s="37">
        <f t="shared" ref="H47" si="4">E47*F47</f>
        <v>0</v>
      </c>
      <c r="I47" s="22"/>
    </row>
    <row r="48" spans="1:9" s="2" customFormat="1" ht="21.6" customHeight="1" x14ac:dyDescent="0.3">
      <c r="A48" s="3"/>
      <c r="B48" s="28">
        <v>2</v>
      </c>
      <c r="C48" s="29" t="s">
        <v>24</v>
      </c>
      <c r="D48" s="30"/>
      <c r="E48" s="57"/>
      <c r="I48" s="22"/>
    </row>
    <row r="49" spans="1:9" s="2" customFormat="1" ht="21.6" customHeight="1" x14ac:dyDescent="0.3">
      <c r="A49" s="3"/>
      <c r="B49" s="28"/>
      <c r="C49" s="58" t="s">
        <v>35</v>
      </c>
      <c r="D49" s="30" t="s">
        <v>20</v>
      </c>
      <c r="E49" s="31">
        <v>2</v>
      </c>
      <c r="F49" s="36">
        <v>0</v>
      </c>
      <c r="G49" s="29"/>
      <c r="H49" s="37">
        <f t="shared" ref="H49:H54" si="5">E49*F49</f>
        <v>0</v>
      </c>
      <c r="I49" s="22"/>
    </row>
    <row r="50" spans="1:9" s="2" customFormat="1" ht="21.6" customHeight="1" x14ac:dyDescent="0.3">
      <c r="A50" s="3"/>
      <c r="B50" s="28"/>
      <c r="C50" s="58" t="s">
        <v>36</v>
      </c>
      <c r="D50" s="30" t="s">
        <v>20</v>
      </c>
      <c r="E50" s="31">
        <v>2</v>
      </c>
      <c r="F50" s="36">
        <v>0</v>
      </c>
      <c r="G50" s="29"/>
      <c r="H50" s="37">
        <f t="shared" si="5"/>
        <v>0</v>
      </c>
      <c r="I50" s="22"/>
    </row>
    <row r="51" spans="1:9" s="2" customFormat="1" ht="21" customHeight="1" x14ac:dyDescent="0.3">
      <c r="A51" s="3"/>
      <c r="B51" s="28">
        <v>3</v>
      </c>
      <c r="C51" s="29" t="s">
        <v>30</v>
      </c>
      <c r="D51" s="30" t="s">
        <v>23</v>
      </c>
      <c r="E51" s="59">
        <v>3.86</v>
      </c>
      <c r="F51" s="36">
        <v>0</v>
      </c>
      <c r="G51" s="29"/>
      <c r="H51" s="37">
        <f t="shared" si="5"/>
        <v>0</v>
      </c>
      <c r="I51" s="22"/>
    </row>
    <row r="52" spans="1:9" s="2" customFormat="1" ht="21.6" customHeight="1" x14ac:dyDescent="0.3">
      <c r="A52" s="3"/>
      <c r="B52" s="28">
        <v>4</v>
      </c>
      <c r="C52" s="29" t="s">
        <v>26</v>
      </c>
      <c r="D52" s="30" t="s">
        <v>18</v>
      </c>
      <c r="E52" s="59">
        <v>232.86</v>
      </c>
      <c r="F52" s="36">
        <v>0</v>
      </c>
      <c r="G52" s="29"/>
      <c r="H52" s="37">
        <f t="shared" si="5"/>
        <v>0</v>
      </c>
      <c r="I52" s="22"/>
    </row>
    <row r="53" spans="1:9" s="2" customFormat="1" ht="21.6" customHeight="1" x14ac:dyDescent="0.3">
      <c r="A53" s="3"/>
      <c r="B53" s="28">
        <v>5</v>
      </c>
      <c r="C53" s="29" t="s">
        <v>31</v>
      </c>
      <c r="D53" s="30" t="s">
        <v>18</v>
      </c>
      <c r="E53" s="59">
        <v>348.57</v>
      </c>
      <c r="F53" s="36">
        <v>0</v>
      </c>
      <c r="G53" s="29"/>
      <c r="H53" s="37">
        <f t="shared" si="5"/>
        <v>0</v>
      </c>
      <c r="I53" s="22"/>
    </row>
    <row r="54" spans="1:9" s="2" customFormat="1" ht="21" customHeight="1" x14ac:dyDescent="0.3">
      <c r="A54" s="3"/>
      <c r="B54" s="28">
        <v>6</v>
      </c>
      <c r="C54" s="29" t="s">
        <v>22</v>
      </c>
      <c r="D54" s="30" t="s">
        <v>18</v>
      </c>
      <c r="E54" s="59">
        <v>581.42999999999995</v>
      </c>
      <c r="F54" s="36">
        <v>0</v>
      </c>
      <c r="G54" s="29"/>
      <c r="H54" s="37">
        <f t="shared" si="5"/>
        <v>0</v>
      </c>
      <c r="I54" s="22"/>
    </row>
    <row r="55" spans="1:9" s="2" customFormat="1" ht="12.6" customHeight="1" x14ac:dyDescent="0.3">
      <c r="A55" s="3"/>
      <c r="B55" s="28"/>
      <c r="C55" s="29"/>
      <c r="D55" s="30"/>
      <c r="E55" s="57"/>
      <c r="F55" s="53"/>
      <c r="G55" s="29"/>
      <c r="H55" s="33"/>
      <c r="I55" s="22"/>
    </row>
    <row r="56" spans="1:9" s="2" customFormat="1" ht="15.6" customHeight="1" x14ac:dyDescent="0.3">
      <c r="A56" s="3"/>
      <c r="B56" s="28"/>
      <c r="C56" s="29"/>
      <c r="D56" s="30"/>
      <c r="E56" s="57"/>
      <c r="F56" s="53" t="s">
        <v>21</v>
      </c>
      <c r="G56" s="29"/>
      <c r="H56" s="37">
        <f>SUM(H47:H54)</f>
        <v>0</v>
      </c>
      <c r="I56" s="22"/>
    </row>
    <row r="57" spans="1:9" s="2" customFormat="1" ht="12.6" customHeight="1" x14ac:dyDescent="0.3">
      <c r="A57" s="3"/>
      <c r="B57" s="30"/>
      <c r="C57" s="29"/>
      <c r="D57" s="30"/>
      <c r="E57" s="31"/>
      <c r="F57" s="53"/>
      <c r="G57" s="29"/>
      <c r="H57" s="33"/>
      <c r="I57" s="22"/>
    </row>
    <row r="58" spans="1:9" s="27" customFormat="1" ht="21.6" customHeight="1" x14ac:dyDescent="0.3">
      <c r="A58" s="23"/>
      <c r="B58" s="60" t="s">
        <v>50</v>
      </c>
      <c r="C58" s="61"/>
      <c r="D58" s="61"/>
      <c r="E58" s="62"/>
      <c r="F58" s="63"/>
      <c r="G58" s="64"/>
      <c r="H58" s="65"/>
      <c r="I58" s="26"/>
    </row>
    <row r="59" spans="1:9" s="2" customFormat="1" ht="21.6" customHeight="1" x14ac:dyDescent="0.3">
      <c r="B59" s="66">
        <v>1</v>
      </c>
      <c r="C59" s="38" t="s">
        <v>51</v>
      </c>
      <c r="D59" s="35" t="s">
        <v>23</v>
      </c>
      <c r="E59" s="67">
        <v>16571</v>
      </c>
      <c r="F59" s="68">
        <v>0</v>
      </c>
      <c r="G59" s="3"/>
      <c r="H59" s="69">
        <f>SUM(E59*F59)</f>
        <v>0</v>
      </c>
      <c r="I59" s="22"/>
    </row>
    <row r="60" spans="1:9" s="2" customFormat="1" ht="21.6" customHeight="1" x14ac:dyDescent="0.3">
      <c r="A60" s="3"/>
      <c r="B60" s="66">
        <v>2</v>
      </c>
      <c r="C60" s="38" t="s">
        <v>52</v>
      </c>
      <c r="D60" s="35" t="s">
        <v>23</v>
      </c>
      <c r="E60" s="67">
        <v>463</v>
      </c>
      <c r="F60" s="68">
        <v>0</v>
      </c>
      <c r="G60" s="3"/>
      <c r="H60" s="69">
        <f t="shared" ref="H60:H64" si="6">SUM(E60*F60)</f>
        <v>0</v>
      </c>
      <c r="I60" s="22"/>
    </row>
    <row r="61" spans="1:9" s="2" customFormat="1" ht="21.6" customHeight="1" x14ac:dyDescent="0.3">
      <c r="A61" s="3"/>
      <c r="B61" s="66">
        <v>3</v>
      </c>
      <c r="C61" s="48" t="s">
        <v>59</v>
      </c>
      <c r="D61" s="35" t="s">
        <v>53</v>
      </c>
      <c r="E61" s="45">
        <f>E59-E60</f>
        <v>16108</v>
      </c>
      <c r="F61" s="68">
        <v>0</v>
      </c>
      <c r="G61" s="3"/>
      <c r="H61" s="69">
        <f t="shared" si="6"/>
        <v>0</v>
      </c>
    </row>
    <row r="62" spans="1:9" s="2" customFormat="1" ht="21.6" customHeight="1" x14ac:dyDescent="0.3">
      <c r="A62" s="3"/>
      <c r="B62" s="66">
        <v>4</v>
      </c>
      <c r="C62" s="2" t="s">
        <v>54</v>
      </c>
      <c r="D62" s="35" t="s">
        <v>55</v>
      </c>
      <c r="E62" s="70">
        <v>2.83</v>
      </c>
      <c r="F62" s="68">
        <v>0</v>
      </c>
      <c r="G62" s="3"/>
      <c r="H62" s="69">
        <f t="shared" si="6"/>
        <v>0</v>
      </c>
    </row>
    <row r="63" spans="1:9" s="2" customFormat="1" ht="21.6" customHeight="1" x14ac:dyDescent="0.3">
      <c r="A63" s="3"/>
      <c r="B63" s="66">
        <v>5</v>
      </c>
      <c r="C63" s="2" t="s">
        <v>56</v>
      </c>
      <c r="D63" s="35" t="s">
        <v>19</v>
      </c>
      <c r="E63" s="31">
        <v>1</v>
      </c>
      <c r="F63" s="68">
        <v>0</v>
      </c>
      <c r="G63" s="3"/>
      <c r="H63" s="69">
        <f t="shared" si="6"/>
        <v>0</v>
      </c>
      <c r="I63" s="22"/>
    </row>
    <row r="64" spans="1:9" s="2" customFormat="1" ht="21.6" customHeight="1" x14ac:dyDescent="0.3">
      <c r="A64" s="3"/>
      <c r="B64" s="66">
        <v>6</v>
      </c>
      <c r="C64" s="2" t="s">
        <v>34</v>
      </c>
      <c r="D64" s="35" t="s">
        <v>19</v>
      </c>
      <c r="E64" s="31">
        <v>1</v>
      </c>
      <c r="F64" s="68">
        <v>0</v>
      </c>
      <c r="G64" s="3"/>
      <c r="H64" s="69">
        <f t="shared" si="6"/>
        <v>0</v>
      </c>
      <c r="I64" s="22"/>
    </row>
    <row r="65" spans="1:9" s="2" customFormat="1" ht="12.6" customHeight="1" x14ac:dyDescent="0.3">
      <c r="A65" s="3"/>
      <c r="B65" s="66"/>
      <c r="D65" s="35"/>
      <c r="E65" s="59"/>
      <c r="F65" s="71"/>
      <c r="G65" s="3"/>
      <c r="H65" s="72"/>
      <c r="I65" s="22"/>
    </row>
    <row r="66" spans="1:9" s="2" customFormat="1" ht="15.6" customHeight="1" x14ac:dyDescent="0.3">
      <c r="A66" s="3"/>
      <c r="B66" s="82"/>
      <c r="C66" s="82"/>
      <c r="D66" s="82"/>
      <c r="E66" s="83"/>
      <c r="F66" s="84" t="s">
        <v>21</v>
      </c>
      <c r="G66" s="85"/>
      <c r="H66" s="86">
        <f>SUM(H59:H64)</f>
        <v>0</v>
      </c>
      <c r="I66" s="22"/>
    </row>
    <row r="67" spans="1:9" s="27" customFormat="1" ht="15.6" customHeight="1" thickBot="1" x14ac:dyDescent="0.35">
      <c r="A67" s="23"/>
      <c r="B67" s="76"/>
      <c r="C67" s="77"/>
      <c r="D67" s="77"/>
      <c r="E67" s="78"/>
      <c r="F67" s="79"/>
      <c r="G67" s="80"/>
      <c r="H67" s="81"/>
      <c r="I67" s="26"/>
    </row>
    <row r="68" spans="1:9" s="27" customFormat="1" ht="21.6" customHeight="1" thickBot="1" x14ac:dyDescent="0.35">
      <c r="A68" s="23"/>
      <c r="B68" s="103" t="s">
        <v>57</v>
      </c>
      <c r="C68" s="103"/>
      <c r="D68" s="103"/>
      <c r="E68" s="103"/>
      <c r="F68" s="103"/>
      <c r="G68" s="73"/>
      <c r="H68" s="74">
        <f>SUM(H66,H56,H44)</f>
        <v>0</v>
      </c>
      <c r="I68" s="26"/>
    </row>
    <row r="69" spans="1:9" s="2" customFormat="1" ht="18.600000000000001" customHeight="1" x14ac:dyDescent="0.3">
      <c r="A69" s="3"/>
      <c r="I69" s="22"/>
    </row>
    <row r="70" spans="1:9" s="2" customFormat="1" ht="12.6" customHeight="1" x14ac:dyDescent="0.3">
      <c r="A70" s="3"/>
      <c r="I70" s="29"/>
    </row>
    <row r="71" spans="1:9" s="2" customFormat="1" ht="21.6" customHeight="1" x14ac:dyDescent="0.3">
      <c r="A71" s="3"/>
      <c r="I71" s="29"/>
    </row>
    <row r="72" spans="1:9" s="2" customFormat="1" ht="21.6" customHeight="1" x14ac:dyDescent="0.3">
      <c r="A72" s="3"/>
    </row>
    <row r="73" spans="1:9" s="2" customFormat="1" ht="21.6" customHeight="1" x14ac:dyDescent="0.3">
      <c r="A73" s="3"/>
    </row>
    <row r="74" spans="1:9" s="2" customFormat="1" ht="21.6" customHeight="1" x14ac:dyDescent="0.3">
      <c r="A74" s="3"/>
    </row>
    <row r="75" spans="1:9" s="2" customFormat="1" ht="21.6" customHeight="1" x14ac:dyDescent="0.3">
      <c r="A75" s="3"/>
    </row>
    <row r="76" spans="1:9" s="2" customFormat="1" ht="21.6" customHeight="1" x14ac:dyDescent="0.3">
      <c r="A76" s="3"/>
    </row>
    <row r="77" spans="1:9" s="2" customFormat="1" ht="21.6" customHeight="1" x14ac:dyDescent="0.3"/>
    <row r="78" spans="1:9" s="2" customFormat="1" ht="12.6" customHeight="1" x14ac:dyDescent="0.3"/>
    <row r="79" spans="1:9" s="2" customFormat="1" ht="21.45" customHeight="1" x14ac:dyDescent="0.3"/>
    <row r="80" spans="1:9" s="2" customFormat="1" ht="15.6" customHeight="1" x14ac:dyDescent="0.3"/>
    <row r="81" s="2" customFormat="1" ht="15.6" customHeight="1" x14ac:dyDescent="0.3"/>
    <row r="82" s="2" customFormat="1" ht="21.6" customHeight="1" x14ac:dyDescent="0.3"/>
    <row r="83" s="2" customFormat="1" ht="21.6" customHeight="1" x14ac:dyDescent="0.3"/>
    <row r="84" s="2" customFormat="1" ht="21.6" customHeight="1" x14ac:dyDescent="0.3"/>
    <row r="85" s="2" customFormat="1" ht="21.45" customHeight="1" x14ac:dyDescent="0.3"/>
    <row r="86" s="2" customFormat="1" ht="21.6" customHeight="1" x14ac:dyDescent="0.3"/>
    <row r="87" s="2" customFormat="1" ht="21.45" customHeight="1" x14ac:dyDescent="0.3"/>
    <row r="88" s="2" customFormat="1" ht="21.6" customHeight="1" x14ac:dyDescent="0.3"/>
    <row r="89" s="2" customFormat="1" ht="21.6" customHeight="1" x14ac:dyDescent="0.3"/>
    <row r="90" s="2" customFormat="1" ht="21.6" customHeight="1" x14ac:dyDescent="0.3"/>
    <row r="91" s="2" customFormat="1" ht="21.6" customHeight="1" x14ac:dyDescent="0.3"/>
    <row r="92" s="2" customFormat="1" ht="21.6" customHeight="1" x14ac:dyDescent="0.3"/>
    <row r="93" s="2" customFormat="1" ht="21.6" customHeight="1" x14ac:dyDescent="0.3"/>
    <row r="94" s="2" customFormat="1" ht="21.6" customHeight="1" x14ac:dyDescent="0.3"/>
    <row r="95" s="2" customFormat="1" ht="21.6" customHeight="1" x14ac:dyDescent="0.3"/>
    <row r="96" s="2" customFormat="1" ht="21.6" customHeight="1" x14ac:dyDescent="0.3"/>
    <row r="97" s="2" customFormat="1" ht="21.6" customHeight="1" x14ac:dyDescent="0.3"/>
    <row r="98" s="2" customFormat="1" ht="10.65" customHeight="1" x14ac:dyDescent="0.3"/>
    <row r="99" s="2" customFormat="1" ht="21.6" customHeight="1" x14ac:dyDescent="0.3"/>
    <row r="100" s="2" customFormat="1" x14ac:dyDescent="0.3"/>
    <row r="101" ht="21.6" customHeight="1" x14ac:dyDescent="0.3"/>
  </sheetData>
  <sheetProtection algorithmName="SHA-512" hashValue="zoj16sMAys001sY3+5usLkiyOZGWr/b7nXYzRDDzNGI4xrvmBk6VDaDpY8PQu3+5GL1fBAaiKZ+vKcMleHlXAw==" saltValue="FqFEjQMqgTbXoHnD64pMZQ==" spinCount="100000" sheet="1" objects="1" scenarios="1"/>
  <protectedRanges>
    <protectedRange password="DA9B" sqref="C53:D53 D47:E47 C48:E52" name="Range1_1"/>
    <protectedRange password="DA9B" sqref="C47" name="Range1_1_1_2"/>
  </protectedRanges>
  <mergeCells count="17">
    <mergeCell ref="B14:I14"/>
    <mergeCell ref="B15:I15"/>
    <mergeCell ref="B23:C23"/>
    <mergeCell ref="B68:F68"/>
    <mergeCell ref="B13:I13"/>
    <mergeCell ref="B21:C21"/>
    <mergeCell ref="B1:H1"/>
    <mergeCell ref="B2:H2"/>
    <mergeCell ref="B4:H4"/>
    <mergeCell ref="D5:F5"/>
    <mergeCell ref="D6:H6"/>
    <mergeCell ref="B3:H3"/>
    <mergeCell ref="D10:E10"/>
    <mergeCell ref="G10:H10"/>
    <mergeCell ref="D11:E11"/>
    <mergeCell ref="D7:F7"/>
    <mergeCell ref="D8:F8"/>
  </mergeCells>
  <pageMargins left="0.5" right="0.5" top="0.5" bottom="0.5" header="0.3" footer="0.3"/>
  <pageSetup scale="72" fitToHeight="0" orientation="portrait" r:id="rId1"/>
  <headerFooter>
    <oddFooter>&amp;C&amp;"Times New Roman,Regular"&amp;10&amp;P of &amp;N&amp;R&amp;"-,Italic"&amp;8&amp;KFF0000Addendum No. 1 - Bid Form</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Promenade Trl</vt:lpstr>
      <vt:lpstr>'Promenade Trl'!Print_Area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2025-09-12T20:01:35Z</cp:lastPrinted>
  <dcterms:created xsi:type="dcterms:W3CDTF">2020-01-09T21:48:05Z</dcterms:created>
  <dcterms:modified xsi:type="dcterms:W3CDTF">2025-09-12T20:54:34Z</dcterms:modified>
</cp:coreProperties>
</file>