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300\02\69\PDF\Bid Package\4a. Addendums\Addendum2\"/>
    </mc:Choice>
  </mc:AlternateContent>
  <xr:revisionPtr revIDLastSave="0" documentId="13_ncr:1_{28E6F794-A6AC-41D7-833D-4F5F1CEA1DE4}" xr6:coauthVersionLast="47" xr6:coauthVersionMax="47" xr10:uidLastSave="{00000000-0000-0000-0000-000000000000}"/>
  <bookViews>
    <workbookView xWindow="-30828" yWindow="-108" windowWidth="30936" windowHeight="16776" xr2:uid="{A70393FE-78F3-46AB-A5E6-A2E804A45368}"/>
  </bookViews>
  <sheets>
    <sheet name="Promenade Trl" sheetId="2" r:id="rId1"/>
  </sheets>
  <definedNames>
    <definedName name="_xlnm.Print_Area" localSheetId="0">'Promenade Trl'!$A$1:$I$90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 l="1"/>
  <c r="H88" i="2"/>
  <c r="H86" i="2"/>
  <c r="H68" i="2"/>
  <c r="H45" i="2"/>
  <c r="H79" i="2"/>
  <c r="H78" i="2"/>
  <c r="H77" i="2"/>
  <c r="H76" i="2"/>
  <c r="H74" i="2"/>
  <c r="H71" i="2"/>
  <c r="H73" i="2"/>
  <c r="H82" i="2"/>
  <c r="H81" i="2"/>
  <c r="H84" i="2"/>
  <c r="H83" i="2"/>
  <c r="H80" i="2"/>
  <c r="H75" i="2"/>
  <c r="H72" i="2"/>
  <c r="H43" i="2"/>
  <c r="H66" i="2"/>
  <c r="H42" i="2"/>
  <c r="H25" i="2"/>
  <c r="H39" i="2"/>
  <c r="H40" i="2"/>
  <c r="H41" i="2"/>
  <c r="H35" i="2"/>
  <c r="B36" i="2" l="1"/>
  <c r="H38" i="2"/>
  <c r="H37" i="2"/>
  <c r="H36" i="2"/>
  <c r="H34" i="2"/>
  <c r="H33" i="2"/>
  <c r="H32" i="2"/>
  <c r="H31" i="2"/>
  <c r="H30" i="2"/>
  <c r="H28" i="2"/>
  <c r="E62" i="2"/>
  <c r="H62" i="2" s="1"/>
  <c r="H65" i="2"/>
  <c r="H64" i="2"/>
  <c r="H63" i="2"/>
  <c r="H61" i="2"/>
  <c r="H60" i="2"/>
  <c r="B33" i="2" l="1"/>
  <c r="B34" i="2" s="1"/>
  <c r="B37" i="2" s="1"/>
  <c r="B38" i="2" s="1"/>
  <c r="B39" i="2" s="1"/>
  <c r="B40" i="2" s="1"/>
  <c r="B41" i="2" s="1"/>
  <c r="B42" i="2" s="1"/>
  <c r="B43" i="2" s="1"/>
  <c r="H53" i="2" l="1"/>
  <c r="H50" i="2"/>
  <c r="H48" i="2"/>
  <c r="H27" i="2"/>
  <c r="H26" i="2" l="1"/>
  <c r="H52" i="2" l="1"/>
  <c r="H54" i="2"/>
  <c r="H51" i="2"/>
  <c r="H55" i="2" l="1"/>
  <c r="H57" i="2" s="1"/>
</calcChain>
</file>

<file path=xl/sharedStrings.xml><?xml version="1.0" encoding="utf-8"?>
<sst xmlns="http://schemas.openxmlformats.org/spreadsheetml/2006/main" count="128" uniqueCount="84">
  <si>
    <t>Date</t>
  </si>
  <si>
    <t>BIDDER'S FULL NAME</t>
  </si>
  <si>
    <t>Address</t>
  </si>
  <si>
    <t>City, State, Zip</t>
  </si>
  <si>
    <t>The Undersigned proposes to furnish all labor, services, materials, tools and necessary equipment for the construction of various improvements and to perform the work required at the locations set out by the Plans and Specifications, in strict accordance with the Contract Documents.</t>
  </si>
  <si>
    <t>In submitting this Bid, it is understood that this Bid may not be altered or withdrawn for a minimum of 90 calendar days, and that the Owner has reserved the right to reject any and all Bids.</t>
  </si>
  <si>
    <t>The Undersigned certifies that this Bid is made in good faith, without collusion or connection with any other person, persons, partnership, company, firm, association, or corporation offering Bids on this work, for the following sum or prices to wit:</t>
  </si>
  <si>
    <t>SIGNATURES</t>
  </si>
  <si>
    <t xml:space="preserve">Authorized Signing Officer, Title </t>
  </si>
  <si>
    <t xml:space="preserve"> </t>
  </si>
  <si>
    <t>ITEM</t>
  </si>
  <si>
    <t>DESCRIPTION</t>
  </si>
  <si>
    <t>UNIT</t>
  </si>
  <si>
    <t>QTY</t>
  </si>
  <si>
    <t>UNIT 
PRICE</t>
  </si>
  <si>
    <t>AMOUNT</t>
  </si>
  <si>
    <t>SY</t>
  </si>
  <si>
    <t>7" Concrete Curb and Gutter</t>
  </si>
  <si>
    <t>LF</t>
  </si>
  <si>
    <t>LS</t>
  </si>
  <si>
    <t>EA</t>
  </si>
  <si>
    <t>SUBTOTAL</t>
  </si>
  <si>
    <t>Trench Excavation Protection</t>
  </si>
  <si>
    <t>CY</t>
  </si>
  <si>
    <t>Reinforced Concrete Class 'A'</t>
  </si>
  <si>
    <t>Header Curb</t>
  </si>
  <si>
    <t>24" RCP</t>
  </si>
  <si>
    <t>DRAINAGE IMPROVEMENTS</t>
  </si>
  <si>
    <t>STREET IMPROVEMENTS</t>
  </si>
  <si>
    <t>Sidewalk</t>
  </si>
  <si>
    <t>Concrete Collars</t>
  </si>
  <si>
    <t>30" RCP</t>
  </si>
  <si>
    <t>UNIT PRICES</t>
  </si>
  <si>
    <t>Milestone #2-Final Completion (days):</t>
  </si>
  <si>
    <t>Signage/Striping</t>
  </si>
  <si>
    <t xml:space="preserve">  a. 10' Type CI Curb Inlet</t>
  </si>
  <si>
    <t xml:space="preserve">  b. 15' Type CI Curb Inlet</t>
  </si>
  <si>
    <t>4'x4' Junction Box</t>
  </si>
  <si>
    <t>Milestone #1-Substantial Completion (days):</t>
  </si>
  <si>
    <t>BASE BID:</t>
  </si>
  <si>
    <t>Major Collector</t>
  </si>
  <si>
    <t>a. 2" HMA Type C/D Surface Course</t>
  </si>
  <si>
    <t>c. 16" Flexible (Granular) Base (1' Behind Back of Curb)</t>
  </si>
  <si>
    <t>Barricade Posts</t>
  </si>
  <si>
    <t>Median Concrete</t>
  </si>
  <si>
    <t>b. 3.5"  HMA Type C Binder Course</t>
  </si>
  <si>
    <t>7" Concrete Curb</t>
  </si>
  <si>
    <t>Temporary Pavement</t>
  </si>
  <si>
    <t>b.  8" Flexible (Granular) Base (1' Behind Back of Curb)</t>
  </si>
  <si>
    <t>a. 1.5" HMAC Type D Surface Course</t>
  </si>
  <si>
    <t>GRADING, CLEARING, TPDES &amp; SIGNAGE</t>
  </si>
  <si>
    <t>Excavation (Streets)</t>
  </si>
  <si>
    <t>Embankment (Streets)</t>
  </si>
  <si>
    <t xml:space="preserve">CY </t>
  </si>
  <si>
    <t>Clearing</t>
  </si>
  <si>
    <t xml:space="preserve">AC </t>
  </si>
  <si>
    <t>TPDES</t>
  </si>
  <si>
    <t>MAYFAIR - PROMENADE TRL - BASE BID:</t>
  </si>
  <si>
    <t>Revegetation (Hydromulch) Parkways</t>
  </si>
  <si>
    <t>Haul-off</t>
  </si>
  <si>
    <t>Remove Hammerhead</t>
  </si>
  <si>
    <t>24" Steel Casing</t>
  </si>
  <si>
    <t>Remove Existing Fence Along Kohlenberg Rd</t>
  </si>
  <si>
    <t>MAYFAIR - PROMENADE TRL COMMERCIAL</t>
  </si>
  <si>
    <t>1 ~ 2" PVC SCH 40 (Fiber Optic)
4 ~ 4" PVC SCH 40 (UD Primary Stubouts)</t>
  </si>
  <si>
    <t>Revegetation (Hydromulch)</t>
  </si>
  <si>
    <t>(Addendum No. 2)</t>
  </si>
  <si>
    <t>Adjust Existing Manhole</t>
  </si>
  <si>
    <t>d. 6" Lime Treated Subgrade</t>
  </si>
  <si>
    <t>WATERLINE RELOCATE</t>
  </si>
  <si>
    <t>4" PVC (C-900 DR 18)</t>
  </si>
  <si>
    <t>4" 1/8 Bend</t>
  </si>
  <si>
    <t>Tie to Existing Gate Valve</t>
  </si>
  <si>
    <t>Permanent Flush Valve</t>
  </si>
  <si>
    <t>2" 1/32 Bend</t>
  </si>
  <si>
    <t>2" Temporary Blowoff Assembly</t>
  </si>
  <si>
    <t>Remove Crystal Clear Items</t>
  </si>
  <si>
    <t>2" SCH 80 PVC</t>
  </si>
  <si>
    <t>16" PVC (DR 18)</t>
  </si>
  <si>
    <t>4" x 2" Anchor Tee</t>
  </si>
  <si>
    <t>4" Gate Valve</t>
  </si>
  <si>
    <t>2" Gate Valve</t>
  </si>
  <si>
    <t>6" Valve Box</t>
  </si>
  <si>
    <t>Cut In and Tie to Existing Waterline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</si>
</sst>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 #,##0.00_-;\-* #,##0.00_-;_-* &quot;-&quot;??_-;_-@_-"/>
    <numFmt numFmtId="165" formatCode="[$-409]mmmm\ d\,\ yyyy;@"/>
    <numFmt numFmtId="166" formatCode="0."/>
  </numFmts>
  <fonts count="20" x14ac:knownFonts="1">
    <font>
      <sz val="11"/>
      <color theme="1"/>
      <name val="Calibri"/>
      <family val="2"/>
      <scheme val="minor"/>
    </font>
    <font>
      <sz val="11"/>
      <color theme="1"/>
      <name val="Calibri"/>
      <family val="2"/>
      <scheme val="minor"/>
    </font>
    <font>
      <sz val="12"/>
      <name val="Times New Roman"/>
      <family val="1"/>
    </font>
    <font>
      <sz val="10"/>
      <name val="Arial"/>
      <family val="2"/>
    </font>
    <font>
      <sz val="20"/>
      <color theme="1"/>
      <name val="Aptos"/>
      <family val="2"/>
    </font>
    <font>
      <b/>
      <sz val="20"/>
      <color theme="1"/>
      <name val="Aptos"/>
      <family val="2"/>
    </font>
    <font>
      <sz val="11"/>
      <color theme="1"/>
      <name val="Aptos"/>
      <family val="2"/>
    </font>
    <font>
      <b/>
      <sz val="16"/>
      <color rgb="FFFF0000"/>
      <name val="Aptos"/>
      <family val="2"/>
    </font>
    <font>
      <sz val="12"/>
      <color theme="1"/>
      <name val="Aptos"/>
      <family val="2"/>
    </font>
    <font>
      <b/>
      <sz val="12"/>
      <color theme="1"/>
      <name val="Aptos"/>
      <family val="2"/>
    </font>
    <font>
      <b/>
      <sz val="11"/>
      <name val="Aptos"/>
      <family val="2"/>
    </font>
    <font>
      <sz val="11"/>
      <name val="Aptos"/>
      <family val="2"/>
    </font>
    <font>
      <b/>
      <sz val="10"/>
      <name val="Aptos"/>
      <family val="2"/>
    </font>
    <font>
      <sz val="10"/>
      <color theme="1"/>
      <name val="Aptos"/>
      <family val="2"/>
    </font>
    <font>
      <b/>
      <sz val="14"/>
      <color theme="1"/>
      <name val="Aptos"/>
      <family val="2"/>
    </font>
    <font>
      <sz val="12"/>
      <name val="Aptos"/>
      <family val="2"/>
    </font>
    <font>
      <sz val="11"/>
      <color rgb="FFFF0000"/>
      <name val="Aptos"/>
      <family val="2"/>
    </font>
    <font>
      <b/>
      <sz val="12"/>
      <name val="Aptos"/>
      <family val="2"/>
    </font>
    <font>
      <b/>
      <sz val="11"/>
      <color theme="1"/>
      <name val="Aptos"/>
      <family val="2"/>
    </font>
    <font>
      <sz val="12"/>
      <color rgb="FFFF0000"/>
      <name val="Aptos"/>
      <family val="2"/>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bottom style="hair">
        <color indexed="64"/>
      </bottom>
      <diagonal/>
    </border>
  </borders>
  <cellStyleXfs count="5">
    <xf numFmtId="0" fontId="0" fillId="0" borderId="0"/>
    <xf numFmtId="44" fontId="1" fillId="0" borderId="0" applyFont="0" applyFill="0" applyBorder="0" applyAlignment="0" applyProtection="0"/>
    <xf numFmtId="0" fontId="2" fillId="0" borderId="0"/>
    <xf numFmtId="0" fontId="3" fillId="0" borderId="0"/>
    <xf numFmtId="164" fontId="1" fillId="0" borderId="0" applyFont="0" applyFill="0" applyBorder="0" applyAlignment="0" applyProtection="0"/>
  </cellStyleXfs>
  <cellXfs count="119">
    <xf numFmtId="0" fontId="0" fillId="0" borderId="0" xfId="0"/>
    <xf numFmtId="0" fontId="4" fillId="0" borderId="0" xfId="0" applyFont="1"/>
    <xf numFmtId="0" fontId="6" fillId="0" borderId="0" xfId="0" applyFont="1"/>
    <xf numFmtId="0" fontId="8" fillId="0" borderId="0" xfId="0" applyFont="1"/>
    <xf numFmtId="0" fontId="8" fillId="0" borderId="0" xfId="0" applyFont="1" applyAlignment="1">
      <alignment horizontal="right"/>
    </xf>
    <xf numFmtId="0" fontId="9" fillId="0" borderId="0" xfId="0" applyFont="1" applyAlignment="1">
      <alignment horizontal="right"/>
    </xf>
    <xf numFmtId="0" fontId="8" fillId="0" borderId="1" xfId="0" applyFont="1" applyBorder="1"/>
    <xf numFmtId="0" fontId="8" fillId="0" borderId="2" xfId="0" applyFont="1" applyBorder="1"/>
    <xf numFmtId="0" fontId="8" fillId="0" borderId="3" xfId="0" applyFont="1" applyBorder="1" applyAlignment="1" applyProtection="1">
      <alignment horizontal="left"/>
      <protection locked="0"/>
    </xf>
    <xf numFmtId="0" fontId="8" fillId="0" borderId="0" xfId="0" applyFont="1" applyAlignment="1" applyProtection="1">
      <alignment horizontal="left"/>
      <protection locked="0"/>
    </xf>
    <xf numFmtId="0" fontId="10" fillId="0" borderId="0" xfId="0" applyFont="1" applyAlignment="1">
      <alignment horizontal="right"/>
    </xf>
    <xf numFmtId="44" fontId="12" fillId="0" borderId="0" xfId="1" applyFont="1" applyFill="1" applyBorder="1" applyAlignment="1" applyProtection="1">
      <alignment horizontal="right"/>
    </xf>
    <xf numFmtId="44" fontId="10" fillId="0" borderId="0" xfId="1" applyFont="1" applyFill="1" applyBorder="1" applyAlignment="1" applyProtection="1">
      <alignment horizontal="right"/>
    </xf>
    <xf numFmtId="44" fontId="10" fillId="0" borderId="0" xfId="1" applyFont="1" applyFill="1" applyBorder="1" applyAlignment="1" applyProtection="1">
      <alignment horizontal="left" shrinkToFit="1"/>
    </xf>
    <xf numFmtId="0" fontId="10" fillId="0" borderId="3" xfId="0" applyFont="1" applyBorder="1" applyAlignment="1" applyProtection="1">
      <alignment horizontal="center"/>
      <protection locked="0"/>
    </xf>
    <xf numFmtId="3" fontId="10" fillId="0" borderId="3" xfId="0" applyNumberFormat="1" applyFont="1" applyBorder="1" applyAlignment="1" applyProtection="1">
      <alignment horizontal="center"/>
      <protection locked="0"/>
    </xf>
    <xf numFmtId="166" fontId="13" fillId="0" borderId="0" xfId="0" applyNumberFormat="1" applyFont="1" applyAlignment="1">
      <alignment horizontal="center" vertical="top"/>
    </xf>
    <xf numFmtId="0" fontId="8" fillId="0" borderId="0" xfId="0" applyFont="1" applyAlignment="1">
      <alignment vertical="top"/>
    </xf>
    <xf numFmtId="0" fontId="8" fillId="0" borderId="0" xfId="0" applyFont="1" applyAlignment="1">
      <alignment horizontal="left" vertical="top" wrapText="1"/>
    </xf>
    <xf numFmtId="0" fontId="8" fillId="0" borderId="3" xfId="0" applyFont="1" applyBorder="1"/>
    <xf numFmtId="0" fontId="10" fillId="0" borderId="0" xfId="0" applyFont="1" applyAlignment="1">
      <alignment horizontal="center"/>
    </xf>
    <xf numFmtId="0" fontId="10" fillId="0" borderId="0" xfId="0" applyFont="1" applyAlignment="1">
      <alignment horizontal="center" wrapText="1"/>
    </xf>
    <xf numFmtId="0" fontId="15" fillId="0" borderId="0" xfId="0" applyFont="1"/>
    <xf numFmtId="0" fontId="8" fillId="0" borderId="0" xfId="0" applyFont="1" applyAlignment="1">
      <alignment vertical="center"/>
    </xf>
    <xf numFmtId="0" fontId="11" fillId="0" borderId="2" xfId="0" applyFont="1" applyBorder="1" applyAlignment="1">
      <alignment vertical="center"/>
    </xf>
    <xf numFmtId="0" fontId="11" fillId="0" borderId="2" xfId="0" applyFont="1" applyBorder="1" applyAlignment="1">
      <alignment horizontal="center" vertical="center"/>
    </xf>
    <xf numFmtId="0" fontId="15" fillId="0" borderId="0" xfId="0" applyFont="1" applyAlignment="1">
      <alignment vertical="center"/>
    </xf>
    <xf numFmtId="0" fontId="6" fillId="0" borderId="0" xfId="0" applyFont="1" applyAlignment="1">
      <alignment vertical="center"/>
    </xf>
    <xf numFmtId="166" fontId="11" fillId="0" borderId="0" xfId="0" quotePrefix="1" applyNumberFormat="1" applyFont="1" applyAlignment="1">
      <alignment horizontal="center"/>
    </xf>
    <xf numFmtId="0" fontId="11" fillId="0" borderId="0" xfId="0" applyFont="1"/>
    <xf numFmtId="0" fontId="11" fillId="0" borderId="0" xfId="0" applyFont="1" applyAlignment="1">
      <alignment horizontal="center"/>
    </xf>
    <xf numFmtId="3" fontId="6" fillId="0" borderId="0" xfId="0" applyNumberFormat="1" applyFont="1" applyAlignment="1">
      <alignment horizontal="center"/>
    </xf>
    <xf numFmtId="44" fontId="11" fillId="0" borderId="0" xfId="0" applyNumberFormat="1" applyFont="1" applyProtection="1">
      <protection locked="0"/>
    </xf>
    <xf numFmtId="44" fontId="11" fillId="0" borderId="0" xfId="0" applyNumberFormat="1" applyFont="1"/>
    <xf numFmtId="0" fontId="6" fillId="0" borderId="0" xfId="0" applyFont="1" applyAlignment="1">
      <alignment horizontal="left" indent="2"/>
    </xf>
    <xf numFmtId="0" fontId="6" fillId="0" borderId="0" xfId="0" applyFont="1" applyAlignment="1">
      <alignment horizontal="center"/>
    </xf>
    <xf numFmtId="44" fontId="11" fillId="0" borderId="5" xfId="0" applyNumberFormat="1" applyFont="1" applyBorder="1" applyProtection="1">
      <protection locked="0"/>
    </xf>
    <xf numFmtId="44" fontId="11" fillId="0" borderId="5" xfId="0" applyNumberFormat="1" applyFont="1" applyBorder="1"/>
    <xf numFmtId="0" fontId="6" fillId="0" borderId="0" xfId="0" applyFont="1" applyAlignment="1">
      <alignment horizontal="left"/>
    </xf>
    <xf numFmtId="1" fontId="11" fillId="0" borderId="0" xfId="0" applyNumberFormat="1" applyFont="1" applyAlignment="1">
      <alignment horizontal="center"/>
    </xf>
    <xf numFmtId="166" fontId="16" fillId="0" borderId="0" xfId="0" quotePrefix="1" applyNumberFormat="1" applyFont="1" applyFill="1" applyAlignment="1">
      <alignment horizontal="center"/>
    </xf>
    <xf numFmtId="0" fontId="16" fillId="0" borderId="0" xfId="0" applyFont="1" applyFill="1"/>
    <xf numFmtId="0" fontId="16" fillId="0" borderId="0" xfId="0" applyFont="1" applyFill="1" applyAlignment="1">
      <alignment horizontal="center"/>
    </xf>
    <xf numFmtId="44" fontId="16" fillId="0" borderId="5" xfId="0" applyNumberFormat="1" applyFont="1" applyFill="1" applyBorder="1" applyProtection="1">
      <protection locked="0"/>
    </xf>
    <xf numFmtId="3" fontId="11" fillId="0" borderId="0" xfId="0" applyNumberFormat="1" applyFont="1" applyAlignment="1">
      <alignment horizontal="center"/>
    </xf>
    <xf numFmtId="1" fontId="6" fillId="0" borderId="0" xfId="0" applyNumberFormat="1" applyFont="1" applyAlignment="1">
      <alignment horizontal="center"/>
    </xf>
    <xf numFmtId="166" fontId="16" fillId="0" borderId="0" xfId="0" quotePrefix="1" applyNumberFormat="1" applyFont="1" applyAlignment="1">
      <alignment horizontal="center"/>
    </xf>
    <xf numFmtId="0" fontId="16" fillId="0" borderId="0" xfId="0" applyFont="1"/>
    <xf numFmtId="0" fontId="16" fillId="0" borderId="0" xfId="0" applyFont="1" applyAlignment="1">
      <alignment horizontal="center"/>
    </xf>
    <xf numFmtId="1" fontId="16" fillId="0" borderId="0" xfId="0" applyNumberFormat="1" applyFont="1" applyAlignment="1">
      <alignment horizontal="center"/>
    </xf>
    <xf numFmtId="44" fontId="16" fillId="0" borderId="5" xfId="0" applyNumberFormat="1" applyFont="1" applyBorder="1" applyProtection="1">
      <protection locked="0"/>
    </xf>
    <xf numFmtId="166" fontId="11" fillId="0" borderId="0" xfId="0" applyNumberFormat="1" applyFont="1" applyAlignment="1">
      <alignment horizontal="left"/>
    </xf>
    <xf numFmtId="0" fontId="11" fillId="0" borderId="0" xfId="0" applyFont="1" applyAlignment="1">
      <alignment horizontal="right"/>
    </xf>
    <xf numFmtId="0" fontId="10" fillId="0" borderId="2" xfId="0" applyFont="1" applyBorder="1" applyAlignment="1">
      <alignment vertical="center"/>
    </xf>
    <xf numFmtId="3" fontId="6" fillId="0" borderId="2" xfId="0" applyNumberFormat="1" applyFont="1" applyBorder="1" applyAlignment="1">
      <alignment horizontal="center" vertical="center"/>
    </xf>
    <xf numFmtId="44" fontId="11" fillId="0" borderId="2" xfId="0" applyNumberFormat="1" applyFont="1" applyBorder="1" applyAlignment="1">
      <alignment vertical="center"/>
    </xf>
    <xf numFmtId="4" fontId="6" fillId="0" borderId="0" xfId="0" applyNumberFormat="1" applyFont="1"/>
    <xf numFmtId="0" fontId="11" fillId="0" borderId="0" xfId="0" applyFont="1" applyAlignment="1">
      <alignment horizontal="left" indent="1"/>
    </xf>
    <xf numFmtId="4" fontId="6" fillId="0" borderId="0" xfId="0" applyNumberFormat="1" applyFont="1" applyAlignment="1">
      <alignment horizontal="center"/>
    </xf>
    <xf numFmtId="0" fontId="9" fillId="0" borderId="2" xfId="0" applyFont="1" applyBorder="1" applyAlignment="1">
      <alignment horizontal="left" vertical="center"/>
    </xf>
    <xf numFmtId="0" fontId="6" fillId="0" borderId="2" xfId="0" applyFont="1" applyBorder="1" applyAlignment="1">
      <alignment horizontal="center" vertical="center"/>
    </xf>
    <xf numFmtId="4" fontId="6" fillId="0" borderId="2" xfId="0" applyNumberFormat="1" applyFont="1" applyBorder="1" applyAlignment="1">
      <alignment horizontal="center" vertical="center"/>
    </xf>
    <xf numFmtId="44" fontId="6" fillId="0" borderId="2" xfId="0" applyNumberFormat="1" applyFont="1" applyBorder="1" applyAlignment="1" applyProtection="1">
      <alignment vertical="center"/>
      <protection locked="0"/>
    </xf>
    <xf numFmtId="0" fontId="8" fillId="0" borderId="2" xfId="0" applyFont="1" applyBorder="1" applyAlignment="1">
      <alignment vertical="center"/>
    </xf>
    <xf numFmtId="44" fontId="6" fillId="0" borderId="2" xfId="0" applyNumberFormat="1" applyFont="1" applyBorder="1" applyAlignment="1">
      <alignment vertical="center"/>
    </xf>
    <xf numFmtId="166" fontId="6" fillId="0" borderId="0" xfId="0" quotePrefix="1" applyNumberFormat="1" applyFont="1" applyAlignment="1">
      <alignment horizontal="center"/>
    </xf>
    <xf numFmtId="3" fontId="11" fillId="0" borderId="0" xfId="4" applyNumberFormat="1" applyFont="1" applyFill="1" applyBorder="1" applyAlignment="1">
      <alignment horizontal="center"/>
    </xf>
    <xf numFmtId="44" fontId="6" fillId="0" borderId="5" xfId="0" applyNumberFormat="1" applyFont="1" applyBorder="1" applyProtection="1">
      <protection locked="0"/>
    </xf>
    <xf numFmtId="44" fontId="6" fillId="0" borderId="5" xfId="0" applyNumberFormat="1" applyFont="1" applyBorder="1"/>
    <xf numFmtId="4" fontId="11" fillId="0" borderId="0" xfId="0" applyNumberFormat="1" applyFont="1" applyAlignment="1">
      <alignment horizontal="center"/>
    </xf>
    <xf numFmtId="0" fontId="6" fillId="0" borderId="0" xfId="0" applyFont="1" applyAlignment="1">
      <alignment horizontal="right"/>
    </xf>
    <xf numFmtId="44" fontId="6" fillId="0" borderId="0" xfId="0" applyNumberFormat="1" applyFont="1"/>
    <xf numFmtId="0" fontId="6" fillId="0" borderId="4" xfId="0" applyFont="1" applyBorder="1" applyAlignment="1">
      <alignment vertical="center"/>
    </xf>
    <xf numFmtId="44" fontId="18" fillId="0" borderId="4" xfId="0" applyNumberFormat="1" applyFont="1" applyBorder="1" applyAlignment="1">
      <alignment vertical="center"/>
    </xf>
    <xf numFmtId="44" fontId="11" fillId="0" borderId="5" xfId="0" applyNumberFormat="1" applyFont="1" applyFill="1" applyBorder="1"/>
    <xf numFmtId="0" fontId="17" fillId="0" borderId="1" xfId="0" applyFont="1" applyBorder="1" applyAlignment="1">
      <alignment horizontal="left" vertical="center"/>
    </xf>
    <xf numFmtId="0" fontId="11" fillId="0" borderId="1" xfId="0" applyFont="1" applyBorder="1" applyAlignment="1">
      <alignment horizontal="center" vertical="center"/>
    </xf>
    <xf numFmtId="3" fontId="6" fillId="0" borderId="1" xfId="0" applyNumberFormat="1" applyFont="1" applyBorder="1" applyAlignment="1">
      <alignment horizontal="center" vertical="center"/>
    </xf>
    <xf numFmtId="44" fontId="11" fillId="0" borderId="1" xfId="0" applyNumberFormat="1" applyFont="1" applyBorder="1" applyAlignment="1" applyProtection="1">
      <alignment vertical="center"/>
      <protection locked="0"/>
    </xf>
    <xf numFmtId="0" fontId="15" fillId="0" borderId="1" xfId="0" applyFont="1" applyBorder="1" applyAlignment="1">
      <alignment vertical="center"/>
    </xf>
    <xf numFmtId="44" fontId="11" fillId="0" borderId="1" xfId="0" applyNumberFormat="1" applyFont="1" applyBorder="1" applyAlignment="1">
      <alignment vertical="center"/>
    </xf>
    <xf numFmtId="0" fontId="6" fillId="0" borderId="0" xfId="0" applyFont="1" applyBorder="1"/>
    <xf numFmtId="4" fontId="6" fillId="0" borderId="0" xfId="0" applyNumberFormat="1" applyFont="1" applyBorder="1" applyAlignment="1">
      <alignment horizontal="center"/>
    </xf>
    <xf numFmtId="0" fontId="6" fillId="0" borderId="0" xfId="0" applyFont="1" applyBorder="1" applyAlignment="1">
      <alignment horizontal="right"/>
    </xf>
    <xf numFmtId="0" fontId="8" fillId="0" borderId="0" xfId="0" applyFont="1" applyBorder="1"/>
    <xf numFmtId="44" fontId="6" fillId="0" borderId="0" xfId="0" applyNumberFormat="1" applyFont="1" applyBorder="1"/>
    <xf numFmtId="0" fontId="16" fillId="0" borderId="0" xfId="0" applyFont="1" applyAlignment="1"/>
    <xf numFmtId="44" fontId="11" fillId="0" borderId="5" xfId="0" applyNumberFormat="1" applyFont="1" applyBorder="1" applyAlignment="1"/>
    <xf numFmtId="3" fontId="16" fillId="0" borderId="0" xfId="0" applyNumberFormat="1" applyFont="1" applyAlignment="1">
      <alignment horizontal="center"/>
    </xf>
    <xf numFmtId="0" fontId="11" fillId="0" borderId="0" xfId="0" applyFont="1" applyAlignment="1">
      <alignment horizontal="left" indent="2"/>
    </xf>
    <xf numFmtId="166" fontId="11" fillId="0" borderId="0" xfId="0" quotePrefix="1" applyNumberFormat="1" applyFont="1" applyFill="1" applyAlignment="1">
      <alignment horizontal="center"/>
    </xf>
    <xf numFmtId="0" fontId="11" fillId="0" borderId="0" xfId="0" applyFont="1" applyFill="1"/>
    <xf numFmtId="0" fontId="11" fillId="0" borderId="0" xfId="0" applyFont="1" applyFill="1" applyAlignment="1">
      <alignment horizontal="center"/>
    </xf>
    <xf numFmtId="1" fontId="11" fillId="0" borderId="0" xfId="0" applyNumberFormat="1" applyFont="1" applyFill="1" applyAlignment="1">
      <alignment horizontal="center"/>
    </xf>
    <xf numFmtId="44" fontId="11" fillId="0" borderId="5" xfId="0" applyNumberFormat="1" applyFont="1" applyFill="1" applyBorder="1" applyProtection="1">
      <protection locked="0"/>
    </xf>
    <xf numFmtId="166" fontId="11" fillId="0" borderId="0" xfId="0" quotePrefix="1" applyNumberFormat="1" applyFont="1" applyFill="1" applyAlignment="1">
      <alignment horizontal="center" vertical="center"/>
    </xf>
    <xf numFmtId="0" fontId="11" fillId="0" borderId="0" xfId="0" applyFont="1" applyFill="1" applyAlignment="1">
      <alignment horizontal="left" vertical="center" wrapText="1"/>
    </xf>
    <xf numFmtId="44" fontId="11" fillId="0" borderId="5" xfId="0" applyNumberFormat="1" applyFont="1" applyFill="1" applyBorder="1" applyAlignment="1" applyProtection="1">
      <protection locked="0"/>
    </xf>
    <xf numFmtId="0" fontId="16" fillId="0" borderId="0" xfId="0" applyFont="1" applyAlignment="1">
      <alignment horizontal="left"/>
    </xf>
    <xf numFmtId="3" fontId="16" fillId="0" borderId="0" xfId="4" applyNumberFormat="1" applyFont="1" applyFill="1" applyBorder="1" applyAlignment="1">
      <alignment horizontal="center"/>
    </xf>
    <xf numFmtId="0" fontId="16" fillId="0" borderId="0" xfId="0" applyFont="1" applyBorder="1" applyAlignment="1">
      <alignment horizontal="right"/>
    </xf>
    <xf numFmtId="0" fontId="19" fillId="0" borderId="0" xfId="0" applyFont="1" applyBorder="1"/>
    <xf numFmtId="44" fontId="16" fillId="0" borderId="0" xfId="0" applyNumberFormat="1" applyFont="1" applyBorder="1"/>
    <xf numFmtId="44" fontId="16" fillId="0" borderId="5" xfId="0" applyNumberFormat="1" applyFont="1" applyBorder="1"/>
    <xf numFmtId="44" fontId="16" fillId="0" borderId="5" xfId="0" applyNumberFormat="1" applyFont="1" applyFill="1" applyBorder="1"/>
    <xf numFmtId="0" fontId="11" fillId="0" borderId="1" xfId="0" applyFont="1" applyBorder="1" applyAlignment="1" applyProtection="1">
      <alignment horizontal="center"/>
      <protection locked="0"/>
    </xf>
    <xf numFmtId="44" fontId="11" fillId="0" borderId="1" xfId="1" applyFont="1" applyFill="1" applyBorder="1" applyAlignment="1" applyProtection="1">
      <alignment horizontal="left" shrinkToFit="1"/>
    </xf>
    <xf numFmtId="0" fontId="11" fillId="0" borderId="2" xfId="0" applyFont="1" applyBorder="1" applyAlignment="1" applyProtection="1">
      <alignment horizontal="center"/>
      <protection locked="0"/>
    </xf>
    <xf numFmtId="0" fontId="8" fillId="0" borderId="1" xfId="0" applyFont="1" applyBorder="1" applyAlignment="1" applyProtection="1">
      <alignment horizontal="left"/>
      <protection locked="0"/>
    </xf>
    <xf numFmtId="0" fontId="8" fillId="0" borderId="2" xfId="0" applyFont="1" applyBorder="1" applyAlignment="1" applyProtection="1">
      <alignment horizontal="left"/>
      <protection locked="0"/>
    </xf>
    <xf numFmtId="0" fontId="5" fillId="0" borderId="0" xfId="0" applyFont="1" applyAlignment="1">
      <alignment horizontal="center"/>
    </xf>
    <xf numFmtId="0" fontId="7" fillId="0" borderId="0" xfId="0" applyFont="1" applyAlignment="1">
      <alignment horizontal="center"/>
    </xf>
    <xf numFmtId="165" fontId="8" fillId="0" borderId="1" xfId="0" applyNumberFormat="1" applyFont="1" applyBorder="1" applyAlignment="1" applyProtection="1">
      <alignment horizontal="left"/>
      <protection locked="0"/>
    </xf>
    <xf numFmtId="0" fontId="8" fillId="0" borderId="1" xfId="0" applyFont="1" applyBorder="1" applyAlignment="1" applyProtection="1">
      <alignment horizontal="center"/>
      <protection locked="0"/>
    </xf>
    <xf numFmtId="0" fontId="13" fillId="0" borderId="0" xfId="0" applyFont="1" applyAlignment="1">
      <alignment horizontal="justify" vertical="top" wrapText="1"/>
    </xf>
    <xf numFmtId="166" fontId="10" fillId="0" borderId="2" xfId="0" applyNumberFormat="1" applyFont="1" applyBorder="1" applyAlignment="1">
      <alignment horizontal="left" vertical="center"/>
    </xf>
    <xf numFmtId="0" fontId="9" fillId="0" borderId="4" xfId="0" applyFont="1" applyBorder="1" applyAlignment="1">
      <alignment horizontal="right" vertical="center"/>
    </xf>
    <xf numFmtId="0" fontId="13" fillId="0" borderId="0" xfId="0" applyFont="1" applyAlignment="1">
      <alignment horizontal="justify" vertical="top"/>
    </xf>
    <xf numFmtId="0" fontId="14" fillId="0" borderId="0" xfId="0" applyFont="1" applyAlignment="1">
      <alignment horizontal="left"/>
    </xf>
  </cellXfs>
  <cellStyles count="5">
    <cellStyle name="Comma" xfId="4" builtinId="3"/>
    <cellStyle name="Currency" xfId="1" builtinId="4"/>
    <cellStyle name="Normal" xfId="0" builtinId="0"/>
    <cellStyle name="Normal 2" xfId="2" xr:uid="{C79541BF-90BA-41DB-9A7E-9A9DEF252263}"/>
    <cellStyle name="Normal 3" xfId="3" xr:uid="{AA9B0F4B-8C38-4CE9-A0C5-51BAB584A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E4D37-E389-49C6-A24A-732D8E726905}">
  <sheetPr>
    <pageSetUpPr fitToPage="1"/>
  </sheetPr>
  <dimension ref="A1:I121"/>
  <sheetViews>
    <sheetView tabSelected="1" view="pageBreakPreview" topLeftCell="A69" zoomScale="145" zoomScaleNormal="85" zoomScaleSheetLayoutView="145" workbookViewId="0">
      <selection activeCell="H68" sqref="H68"/>
    </sheetView>
  </sheetViews>
  <sheetFormatPr defaultRowHeight="14.4" x14ac:dyDescent="0.3"/>
  <cols>
    <col min="1" max="1" width="3.6640625" customWidth="1"/>
    <col min="2" max="2" width="6.5546875" customWidth="1"/>
    <col min="3" max="3" width="56.88671875" bestFit="1" customWidth="1"/>
    <col min="4" max="4" width="6" customWidth="1"/>
    <col min="5" max="5" width="12" customWidth="1"/>
    <col min="6" max="6" width="20.33203125" customWidth="1"/>
    <col min="7" max="7" width="2" customWidth="1"/>
    <col min="8" max="8" width="20.6640625" customWidth="1"/>
    <col min="9" max="9" width="3.6640625" customWidth="1"/>
  </cols>
  <sheetData>
    <row r="1" spans="1:9" s="2" customFormat="1" ht="25.8" x14ac:dyDescent="0.5">
      <c r="A1" s="1"/>
      <c r="B1" s="110" t="s">
        <v>63</v>
      </c>
      <c r="C1" s="110"/>
      <c r="D1" s="110"/>
      <c r="E1" s="110"/>
      <c r="F1" s="110"/>
      <c r="G1" s="110"/>
      <c r="H1" s="110"/>
      <c r="I1" s="1"/>
    </row>
    <row r="2" spans="1:9" s="2" customFormat="1" ht="25.8" x14ac:dyDescent="0.5">
      <c r="A2" s="1"/>
      <c r="B2" s="110" t="s">
        <v>32</v>
      </c>
      <c r="C2" s="110"/>
      <c r="D2" s="110"/>
      <c r="E2" s="110"/>
      <c r="F2" s="110"/>
      <c r="G2" s="110"/>
      <c r="H2" s="110"/>
      <c r="I2" s="1"/>
    </row>
    <row r="3" spans="1:9" s="2" customFormat="1" ht="25.8" x14ac:dyDescent="0.5">
      <c r="A3" s="1"/>
      <c r="B3" s="111" t="s">
        <v>66</v>
      </c>
      <c r="C3" s="111"/>
      <c r="D3" s="111"/>
      <c r="E3" s="111"/>
      <c r="F3" s="111"/>
      <c r="G3" s="111"/>
      <c r="H3" s="111"/>
      <c r="I3" s="1"/>
    </row>
    <row r="4" spans="1:9" s="2" customFormat="1" ht="12" customHeight="1" x14ac:dyDescent="0.5">
      <c r="A4" s="1"/>
      <c r="B4" s="111"/>
      <c r="C4" s="111"/>
      <c r="D4" s="111"/>
      <c r="E4" s="111"/>
      <c r="F4" s="111"/>
      <c r="G4" s="111"/>
      <c r="H4" s="111"/>
      <c r="I4" s="1"/>
    </row>
    <row r="5" spans="1:9" s="2" customFormat="1" ht="24.6" customHeight="1" x14ac:dyDescent="0.3">
      <c r="A5" s="3"/>
      <c r="B5" s="3"/>
      <c r="C5" s="4" t="s">
        <v>0</v>
      </c>
      <c r="D5" s="112"/>
      <c r="E5" s="112"/>
      <c r="F5" s="112"/>
      <c r="G5" s="3"/>
      <c r="H5" s="3"/>
      <c r="I5" s="3"/>
    </row>
    <row r="6" spans="1:9" s="2" customFormat="1" ht="24.6" customHeight="1" x14ac:dyDescent="0.3">
      <c r="A6" s="3"/>
      <c r="B6" s="3"/>
      <c r="C6" s="5" t="s">
        <v>1</v>
      </c>
      <c r="D6" s="113"/>
      <c r="E6" s="113"/>
      <c r="F6" s="113"/>
      <c r="G6" s="113"/>
      <c r="H6" s="113"/>
      <c r="I6" s="3"/>
    </row>
    <row r="7" spans="1:9" s="2" customFormat="1" ht="24.6" customHeight="1" x14ac:dyDescent="0.3">
      <c r="A7" s="3"/>
      <c r="B7" s="3"/>
      <c r="C7" s="4" t="s">
        <v>2</v>
      </c>
      <c r="D7" s="108"/>
      <c r="E7" s="108"/>
      <c r="F7" s="108"/>
      <c r="G7" s="6"/>
      <c r="H7" s="6"/>
      <c r="I7" s="3"/>
    </row>
    <row r="8" spans="1:9" s="2" customFormat="1" ht="24.6" customHeight="1" x14ac:dyDescent="0.3">
      <c r="A8" s="3"/>
      <c r="B8" s="3"/>
      <c r="C8" s="4" t="s">
        <v>3</v>
      </c>
      <c r="D8" s="109"/>
      <c r="E8" s="109"/>
      <c r="F8" s="109"/>
      <c r="G8" s="7"/>
      <c r="H8" s="7"/>
      <c r="I8" s="3"/>
    </row>
    <row r="9" spans="1:9" s="2" customFormat="1" ht="15.6" customHeight="1" x14ac:dyDescent="0.3">
      <c r="A9" s="3"/>
      <c r="B9" s="3"/>
      <c r="C9" s="4"/>
      <c r="D9" s="8"/>
      <c r="E9" s="8"/>
      <c r="F9" s="9"/>
      <c r="G9" s="3"/>
      <c r="H9" s="3"/>
      <c r="I9" s="3"/>
    </row>
    <row r="10" spans="1:9" s="2" customFormat="1" ht="21.6" customHeight="1" x14ac:dyDescent="0.3">
      <c r="C10" s="10" t="s">
        <v>38</v>
      </c>
      <c r="D10" s="105"/>
      <c r="E10" s="105"/>
      <c r="F10" s="11" t="s">
        <v>39</v>
      </c>
      <c r="G10" s="106">
        <f>SUM(H88)</f>
        <v>0</v>
      </c>
      <c r="H10" s="106"/>
    </row>
    <row r="11" spans="1:9" s="2" customFormat="1" ht="21.6" customHeight="1" x14ac:dyDescent="0.3">
      <c r="C11" s="10" t="s">
        <v>33</v>
      </c>
      <c r="D11" s="107"/>
      <c r="E11" s="107"/>
      <c r="F11" s="12"/>
      <c r="G11" s="13"/>
      <c r="H11" s="13"/>
    </row>
    <row r="12" spans="1:9" s="2" customFormat="1" ht="15.6" customHeight="1" x14ac:dyDescent="0.3">
      <c r="C12" s="10"/>
      <c r="D12" s="14"/>
      <c r="E12" s="15"/>
      <c r="F12" s="12"/>
      <c r="G12" s="13"/>
      <c r="H12" s="13"/>
    </row>
    <row r="13" spans="1:9" s="2" customFormat="1" ht="31.95" customHeight="1" x14ac:dyDescent="0.3">
      <c r="A13" s="16">
        <v>1</v>
      </c>
      <c r="B13" s="114" t="s">
        <v>4</v>
      </c>
      <c r="C13" s="117"/>
      <c r="D13" s="117"/>
      <c r="E13" s="117"/>
      <c r="F13" s="117"/>
      <c r="G13" s="117"/>
      <c r="H13" s="117"/>
      <c r="I13" s="117"/>
    </row>
    <row r="14" spans="1:9" s="2" customFormat="1" ht="30.6" customHeight="1" x14ac:dyDescent="0.3">
      <c r="A14" s="16">
        <v>2</v>
      </c>
      <c r="B14" s="114" t="s">
        <v>5</v>
      </c>
      <c r="C14" s="114"/>
      <c r="D14" s="114"/>
      <c r="E14" s="114"/>
      <c r="F14" s="114"/>
      <c r="G14" s="114"/>
      <c r="H14" s="114"/>
      <c r="I14" s="114"/>
    </row>
    <row r="15" spans="1:9" s="2" customFormat="1" ht="31.2" customHeight="1" x14ac:dyDescent="0.3">
      <c r="A15" s="16">
        <v>3</v>
      </c>
      <c r="B15" s="114" t="s">
        <v>6</v>
      </c>
      <c r="C15" s="114"/>
      <c r="D15" s="114"/>
      <c r="E15" s="114"/>
      <c r="F15" s="114"/>
      <c r="G15" s="114"/>
      <c r="H15" s="114"/>
      <c r="I15" s="114"/>
    </row>
    <row r="16" spans="1:9" s="2" customFormat="1" ht="17.25" customHeight="1" x14ac:dyDescent="0.3">
      <c r="A16" s="17"/>
      <c r="B16" s="18"/>
      <c r="C16" s="18"/>
      <c r="D16" s="18"/>
      <c r="E16" s="18"/>
      <c r="F16" s="18"/>
      <c r="G16" s="18"/>
      <c r="H16" s="18"/>
      <c r="I16" s="18"/>
    </row>
    <row r="17" spans="1:9" s="2" customFormat="1" ht="18.600000000000001" customHeight="1" x14ac:dyDescent="0.3">
      <c r="A17" s="3"/>
      <c r="B17" s="3"/>
      <c r="C17" s="4" t="s">
        <v>7</v>
      </c>
      <c r="D17" s="6"/>
      <c r="E17" s="6"/>
      <c r="F17" s="6"/>
      <c r="G17" s="6"/>
      <c r="H17" s="6"/>
      <c r="I17" s="3"/>
    </row>
    <row r="18" spans="1:9" s="2" customFormat="1" ht="18.600000000000001" customHeight="1" x14ac:dyDescent="0.3">
      <c r="A18" s="3"/>
      <c r="B18" s="3"/>
      <c r="C18" s="3"/>
      <c r="D18" s="19" t="s">
        <v>8</v>
      </c>
      <c r="E18" s="19"/>
      <c r="F18" s="19"/>
      <c r="G18" s="3"/>
      <c r="H18" s="3"/>
      <c r="I18" s="3"/>
    </row>
    <row r="19" spans="1:9" s="2" customFormat="1" ht="31.95" customHeight="1" x14ac:dyDescent="0.3">
      <c r="A19" s="3"/>
      <c r="B19" s="3"/>
      <c r="C19" s="4" t="s">
        <v>7</v>
      </c>
      <c r="D19" s="6" t="s">
        <v>9</v>
      </c>
      <c r="E19" s="6"/>
      <c r="F19" s="6"/>
      <c r="G19" s="6"/>
      <c r="H19" s="6"/>
      <c r="I19" s="3"/>
    </row>
    <row r="20" spans="1:9" s="2" customFormat="1" ht="18.600000000000001" customHeight="1" x14ac:dyDescent="0.3">
      <c r="A20" s="3"/>
      <c r="B20" s="3"/>
      <c r="C20" s="3"/>
      <c r="D20" s="3" t="s">
        <v>8</v>
      </c>
      <c r="E20" s="3"/>
      <c r="F20" s="3"/>
      <c r="G20" s="3"/>
      <c r="H20" s="3"/>
      <c r="I20" s="3"/>
    </row>
    <row r="21" spans="1:9" s="2" customFormat="1" ht="15.6" customHeight="1" x14ac:dyDescent="0.35">
      <c r="A21" s="3"/>
      <c r="B21" s="118"/>
      <c r="C21" s="118"/>
      <c r="D21" s="3"/>
      <c r="E21" s="3"/>
      <c r="F21" s="3"/>
      <c r="G21" s="3"/>
      <c r="H21" s="3"/>
      <c r="I21" s="3"/>
    </row>
    <row r="22" spans="1:9" s="2" customFormat="1" ht="28.8" x14ac:dyDescent="0.3">
      <c r="A22" s="3"/>
      <c r="B22" s="20" t="s">
        <v>10</v>
      </c>
      <c r="C22" s="20" t="s">
        <v>11</v>
      </c>
      <c r="D22" s="20" t="s">
        <v>12</v>
      </c>
      <c r="E22" s="20" t="s">
        <v>13</v>
      </c>
      <c r="F22" s="21" t="s">
        <v>14</v>
      </c>
      <c r="G22" s="20"/>
      <c r="H22" s="20" t="s">
        <v>15</v>
      </c>
      <c r="I22" s="22"/>
    </row>
    <row r="23" spans="1:9" s="27" customFormat="1" ht="21.6" customHeight="1" x14ac:dyDescent="0.3">
      <c r="A23" s="23"/>
      <c r="B23" s="115" t="s">
        <v>28</v>
      </c>
      <c r="C23" s="115"/>
      <c r="D23" s="24"/>
      <c r="E23" s="25"/>
      <c r="F23" s="24"/>
      <c r="G23" s="24"/>
      <c r="H23" s="24"/>
      <c r="I23" s="26"/>
    </row>
    <row r="24" spans="1:9" s="2" customFormat="1" ht="21.6" customHeight="1" x14ac:dyDescent="0.3">
      <c r="A24" s="3"/>
      <c r="B24" s="28">
        <v>1</v>
      </c>
      <c r="C24" s="29" t="s">
        <v>40</v>
      </c>
      <c r="D24" s="30"/>
      <c r="E24" s="31"/>
      <c r="F24" s="32"/>
      <c r="G24" s="29"/>
      <c r="H24" s="33"/>
      <c r="I24" s="22"/>
    </row>
    <row r="25" spans="1:9" s="2" customFormat="1" ht="21.6" customHeight="1" x14ac:dyDescent="0.3">
      <c r="A25" s="3"/>
      <c r="B25" s="28"/>
      <c r="C25" s="34" t="s">
        <v>41</v>
      </c>
      <c r="D25" s="30" t="s">
        <v>16</v>
      </c>
      <c r="E25" s="35">
        <v>6683</v>
      </c>
      <c r="F25" s="36">
        <v>0</v>
      </c>
      <c r="G25" s="29"/>
      <c r="H25" s="37">
        <f>E25*F25</f>
        <v>0</v>
      </c>
      <c r="I25" s="22"/>
    </row>
    <row r="26" spans="1:9" s="2" customFormat="1" ht="21.6" customHeight="1" x14ac:dyDescent="0.3">
      <c r="A26" s="3"/>
      <c r="B26" s="28"/>
      <c r="C26" s="34" t="s">
        <v>45</v>
      </c>
      <c r="D26" s="30" t="s">
        <v>16</v>
      </c>
      <c r="E26" s="35">
        <v>6683</v>
      </c>
      <c r="F26" s="36">
        <v>0</v>
      </c>
      <c r="G26" s="29"/>
      <c r="H26" s="37">
        <f t="shared" ref="H26:H38" si="0">E26*F26</f>
        <v>0</v>
      </c>
      <c r="I26" s="22"/>
    </row>
    <row r="27" spans="1:9" s="2" customFormat="1" ht="21.6" customHeight="1" x14ac:dyDescent="0.3">
      <c r="A27" s="3"/>
      <c r="B27" s="28"/>
      <c r="C27" s="34" t="s">
        <v>42</v>
      </c>
      <c r="D27" s="30" t="s">
        <v>16</v>
      </c>
      <c r="E27" s="35">
        <v>7156</v>
      </c>
      <c r="F27" s="36">
        <v>0</v>
      </c>
      <c r="G27" s="29"/>
      <c r="H27" s="37">
        <f t="shared" si="0"/>
        <v>0</v>
      </c>
      <c r="I27" s="22"/>
    </row>
    <row r="28" spans="1:9" s="2" customFormat="1" ht="21.6" customHeight="1" x14ac:dyDescent="0.3">
      <c r="A28" s="3"/>
      <c r="B28" s="28"/>
      <c r="C28" s="89" t="s">
        <v>68</v>
      </c>
      <c r="D28" s="30" t="s">
        <v>16</v>
      </c>
      <c r="E28" s="35">
        <v>7156</v>
      </c>
      <c r="F28" s="36">
        <v>0</v>
      </c>
      <c r="G28" s="29"/>
      <c r="H28" s="37">
        <f t="shared" si="0"/>
        <v>0</v>
      </c>
      <c r="I28" s="22"/>
    </row>
    <row r="29" spans="1:9" s="2" customFormat="1" ht="21.6" customHeight="1" x14ac:dyDescent="0.3">
      <c r="A29" s="3"/>
      <c r="B29" s="28">
        <v>2</v>
      </c>
      <c r="C29" s="38" t="s">
        <v>47</v>
      </c>
      <c r="D29" s="30"/>
      <c r="E29" s="35"/>
      <c r="F29" s="32"/>
      <c r="G29" s="29"/>
      <c r="H29" s="33"/>
      <c r="I29" s="22"/>
    </row>
    <row r="30" spans="1:9" s="2" customFormat="1" ht="21.6" customHeight="1" x14ac:dyDescent="0.3">
      <c r="A30" s="3"/>
      <c r="B30" s="28"/>
      <c r="C30" s="34" t="s">
        <v>49</v>
      </c>
      <c r="D30" s="30" t="s">
        <v>16</v>
      </c>
      <c r="E30" s="35">
        <v>183</v>
      </c>
      <c r="F30" s="36">
        <v>0</v>
      </c>
      <c r="G30" s="29"/>
      <c r="H30" s="37">
        <f t="shared" si="0"/>
        <v>0</v>
      </c>
      <c r="I30" s="22"/>
    </row>
    <row r="31" spans="1:9" s="2" customFormat="1" ht="21.6" customHeight="1" x14ac:dyDescent="0.3">
      <c r="A31" s="3"/>
      <c r="B31" s="28"/>
      <c r="C31" s="34" t="s">
        <v>48</v>
      </c>
      <c r="D31" s="30" t="s">
        <v>16</v>
      </c>
      <c r="E31" s="35">
        <v>195</v>
      </c>
      <c r="F31" s="36">
        <v>0</v>
      </c>
      <c r="G31" s="29"/>
      <c r="H31" s="37">
        <f t="shared" si="0"/>
        <v>0</v>
      </c>
      <c r="I31" s="22"/>
    </row>
    <row r="32" spans="1:9" s="2" customFormat="1" ht="21.6" customHeight="1" x14ac:dyDescent="0.3">
      <c r="A32" s="3"/>
      <c r="B32" s="28">
        <v>3</v>
      </c>
      <c r="C32" s="29" t="s">
        <v>29</v>
      </c>
      <c r="D32" s="30" t="s">
        <v>16</v>
      </c>
      <c r="E32" s="39">
        <v>1656</v>
      </c>
      <c r="F32" s="36">
        <v>0</v>
      </c>
      <c r="G32" s="29"/>
      <c r="H32" s="37">
        <f t="shared" si="0"/>
        <v>0</v>
      </c>
      <c r="I32" s="22"/>
    </row>
    <row r="33" spans="1:9" s="2" customFormat="1" ht="21.6" customHeight="1" x14ac:dyDescent="0.3">
      <c r="A33" s="3"/>
      <c r="B33" s="28">
        <f>B32+1</f>
        <v>4</v>
      </c>
      <c r="C33" s="29" t="s">
        <v>17</v>
      </c>
      <c r="D33" s="30" t="s">
        <v>18</v>
      </c>
      <c r="E33" s="30">
        <v>2305</v>
      </c>
      <c r="F33" s="36">
        <v>0</v>
      </c>
      <c r="G33" s="29"/>
      <c r="H33" s="37">
        <f t="shared" si="0"/>
        <v>0</v>
      </c>
      <c r="I33" s="22"/>
    </row>
    <row r="34" spans="1:9" s="2" customFormat="1" ht="21.6" customHeight="1" x14ac:dyDescent="0.3">
      <c r="A34" s="3"/>
      <c r="B34" s="28">
        <f t="shared" ref="B34:B43" si="1">B33+1</f>
        <v>5</v>
      </c>
      <c r="C34" s="29" t="s">
        <v>46</v>
      </c>
      <c r="D34" s="30" t="s">
        <v>18</v>
      </c>
      <c r="E34" s="39">
        <v>1846</v>
      </c>
      <c r="F34" s="36">
        <v>0</v>
      </c>
      <c r="G34" s="29"/>
      <c r="H34" s="37">
        <f t="shared" si="0"/>
        <v>0</v>
      </c>
      <c r="I34" s="22"/>
    </row>
    <row r="35" spans="1:9" s="2" customFormat="1" ht="21.6" customHeight="1" x14ac:dyDescent="0.3">
      <c r="A35" s="3"/>
      <c r="B35" s="90">
        <v>6</v>
      </c>
      <c r="C35" s="91" t="s">
        <v>58</v>
      </c>
      <c r="D35" s="92" t="s">
        <v>16</v>
      </c>
      <c r="E35" s="93">
        <v>3261</v>
      </c>
      <c r="F35" s="94">
        <v>0</v>
      </c>
      <c r="G35" s="41"/>
      <c r="H35" s="74">
        <f t="shared" ref="H35" si="2">E35*F35</f>
        <v>0</v>
      </c>
      <c r="I35" s="22"/>
    </row>
    <row r="36" spans="1:9" s="2" customFormat="1" ht="21.6" customHeight="1" x14ac:dyDescent="0.3">
      <c r="A36" s="3"/>
      <c r="B36" s="28">
        <f>B35+1</f>
        <v>7</v>
      </c>
      <c r="C36" s="29" t="s">
        <v>43</v>
      </c>
      <c r="D36" s="30" t="s">
        <v>20</v>
      </c>
      <c r="E36" s="44">
        <v>11</v>
      </c>
      <c r="F36" s="36">
        <v>0</v>
      </c>
      <c r="G36" s="29"/>
      <c r="H36" s="37">
        <f t="shared" si="0"/>
        <v>0</v>
      </c>
      <c r="I36" s="22"/>
    </row>
    <row r="37" spans="1:9" s="2" customFormat="1" ht="21.6" customHeight="1" x14ac:dyDescent="0.3">
      <c r="A37" s="3"/>
      <c r="B37" s="28">
        <f t="shared" si="1"/>
        <v>8</v>
      </c>
      <c r="C37" s="29" t="s">
        <v>25</v>
      </c>
      <c r="D37" s="30" t="s">
        <v>18</v>
      </c>
      <c r="E37" s="45">
        <v>56</v>
      </c>
      <c r="F37" s="36">
        <v>0</v>
      </c>
      <c r="G37" s="29"/>
      <c r="H37" s="37">
        <f t="shared" si="0"/>
        <v>0</v>
      </c>
      <c r="I37" s="22"/>
    </row>
    <row r="38" spans="1:9" s="2" customFormat="1" ht="21.6" customHeight="1" x14ac:dyDescent="0.3">
      <c r="A38" s="3"/>
      <c r="B38" s="28">
        <f t="shared" si="1"/>
        <v>9</v>
      </c>
      <c r="C38" s="29" t="s">
        <v>44</v>
      </c>
      <c r="D38" s="30" t="s">
        <v>16</v>
      </c>
      <c r="E38" s="45">
        <v>189</v>
      </c>
      <c r="F38" s="36">
        <v>0</v>
      </c>
      <c r="G38" s="29"/>
      <c r="H38" s="37">
        <f t="shared" si="0"/>
        <v>0</v>
      </c>
      <c r="I38" s="22"/>
    </row>
    <row r="39" spans="1:9" s="2" customFormat="1" ht="21.6" customHeight="1" x14ac:dyDescent="0.3">
      <c r="A39" s="3"/>
      <c r="B39" s="90">
        <f t="shared" si="1"/>
        <v>10</v>
      </c>
      <c r="C39" s="91" t="s">
        <v>60</v>
      </c>
      <c r="D39" s="92" t="s">
        <v>16</v>
      </c>
      <c r="E39" s="93">
        <v>454</v>
      </c>
      <c r="F39" s="94">
        <v>0</v>
      </c>
      <c r="G39" s="47"/>
      <c r="H39" s="37">
        <f>E39*F39</f>
        <v>0</v>
      </c>
      <c r="I39" s="22"/>
    </row>
    <row r="40" spans="1:9" s="2" customFormat="1" ht="21.6" customHeight="1" x14ac:dyDescent="0.3">
      <c r="A40" s="3"/>
      <c r="B40" s="90">
        <f t="shared" si="1"/>
        <v>11</v>
      </c>
      <c r="C40" s="91" t="s">
        <v>62</v>
      </c>
      <c r="D40" s="92" t="s">
        <v>18</v>
      </c>
      <c r="E40" s="93">
        <v>150</v>
      </c>
      <c r="F40" s="94">
        <v>0</v>
      </c>
      <c r="G40" s="47"/>
      <c r="H40" s="37">
        <f t="shared" ref="H40" si="3">E40*F40</f>
        <v>0</v>
      </c>
      <c r="I40" s="22"/>
    </row>
    <row r="41" spans="1:9" s="2" customFormat="1" ht="21.6" customHeight="1" x14ac:dyDescent="0.3">
      <c r="A41" s="3"/>
      <c r="B41" s="90">
        <f t="shared" si="1"/>
        <v>12</v>
      </c>
      <c r="C41" s="91" t="s">
        <v>61</v>
      </c>
      <c r="D41" s="92" t="s">
        <v>18</v>
      </c>
      <c r="E41" s="93">
        <v>100</v>
      </c>
      <c r="F41" s="94">
        <v>0</v>
      </c>
      <c r="G41" s="47"/>
      <c r="H41" s="37">
        <f>E41*F41</f>
        <v>0</v>
      </c>
      <c r="I41" s="22"/>
    </row>
    <row r="42" spans="1:9" s="2" customFormat="1" ht="28.8" x14ac:dyDescent="0.3">
      <c r="A42" s="3"/>
      <c r="B42" s="95">
        <f t="shared" si="1"/>
        <v>13</v>
      </c>
      <c r="C42" s="96" t="s">
        <v>64</v>
      </c>
      <c r="D42" s="92" t="s">
        <v>18</v>
      </c>
      <c r="E42" s="93">
        <v>190</v>
      </c>
      <c r="F42" s="97">
        <v>0</v>
      </c>
      <c r="G42" s="86"/>
      <c r="H42" s="87">
        <f>E42*F42</f>
        <v>0</v>
      </c>
      <c r="I42" s="22"/>
    </row>
    <row r="43" spans="1:9" s="2" customFormat="1" ht="21.6" customHeight="1" x14ac:dyDescent="0.3">
      <c r="A43" s="3"/>
      <c r="B43" s="46">
        <f t="shared" si="1"/>
        <v>14</v>
      </c>
      <c r="C43" s="47" t="s">
        <v>67</v>
      </c>
      <c r="D43" s="48" t="s">
        <v>20</v>
      </c>
      <c r="E43" s="49">
        <v>1</v>
      </c>
      <c r="F43" s="50">
        <v>0</v>
      </c>
      <c r="G43" s="47"/>
      <c r="H43" s="103">
        <f t="shared" ref="H43" si="4">E43*F43</f>
        <v>0</v>
      </c>
      <c r="I43" s="22"/>
    </row>
    <row r="44" spans="1:9" s="2" customFormat="1" ht="12.6" customHeight="1" x14ac:dyDescent="0.3">
      <c r="A44" s="3"/>
      <c r="B44" s="28"/>
      <c r="C44" s="29"/>
      <c r="D44" s="30"/>
      <c r="E44" s="31"/>
      <c r="F44" s="32"/>
      <c r="G44" s="29"/>
      <c r="H44" s="33"/>
      <c r="I44" s="22"/>
    </row>
    <row r="45" spans="1:9" s="2" customFormat="1" ht="15.6" customHeight="1" x14ac:dyDescent="0.3">
      <c r="A45" s="3"/>
      <c r="B45" s="51"/>
      <c r="C45" s="29"/>
      <c r="D45" s="30"/>
      <c r="E45" s="31"/>
      <c r="F45" s="52" t="s">
        <v>21</v>
      </c>
      <c r="G45" s="29"/>
      <c r="H45" s="37">
        <f>SUM(H24:H43)</f>
        <v>0</v>
      </c>
      <c r="I45" s="22"/>
    </row>
    <row r="46" spans="1:9" s="2" customFormat="1" ht="12.6" customHeight="1" x14ac:dyDescent="0.3">
      <c r="A46" s="3"/>
      <c r="B46" s="30"/>
      <c r="C46" s="29"/>
      <c r="D46" s="29"/>
      <c r="E46" s="31"/>
      <c r="F46" s="52"/>
      <c r="G46" s="29"/>
      <c r="H46" s="33"/>
      <c r="I46" s="22"/>
    </row>
    <row r="47" spans="1:9" s="27" customFormat="1" ht="21.6" customHeight="1" x14ac:dyDescent="0.3">
      <c r="A47" s="23"/>
      <c r="B47" s="53" t="s">
        <v>27</v>
      </c>
      <c r="C47" s="24"/>
      <c r="D47" s="24"/>
      <c r="E47" s="54"/>
      <c r="F47" s="55"/>
      <c r="G47" s="24"/>
      <c r="H47" s="55"/>
      <c r="I47" s="26"/>
    </row>
    <row r="48" spans="1:9" s="2" customFormat="1" ht="21.6" customHeight="1" x14ac:dyDescent="0.3">
      <c r="A48" s="3"/>
      <c r="B48" s="28">
        <v>1</v>
      </c>
      <c r="C48" s="2" t="s">
        <v>37</v>
      </c>
      <c r="D48" s="30" t="s">
        <v>20</v>
      </c>
      <c r="E48" s="45">
        <v>3</v>
      </c>
      <c r="F48" s="36">
        <v>0</v>
      </c>
      <c r="G48" s="29"/>
      <c r="H48" s="37">
        <f t="shared" ref="H48" si="5">E48*F48</f>
        <v>0</v>
      </c>
      <c r="I48" s="22"/>
    </row>
    <row r="49" spans="1:9" s="2" customFormat="1" ht="21.6" customHeight="1" x14ac:dyDescent="0.3">
      <c r="A49" s="3"/>
      <c r="B49" s="28">
        <v>2</v>
      </c>
      <c r="C49" s="29" t="s">
        <v>24</v>
      </c>
      <c r="D49" s="30"/>
      <c r="E49" s="56"/>
      <c r="I49" s="22"/>
    </row>
    <row r="50" spans="1:9" s="2" customFormat="1" ht="21.6" customHeight="1" x14ac:dyDescent="0.3">
      <c r="A50" s="3"/>
      <c r="B50" s="28"/>
      <c r="C50" s="57" t="s">
        <v>35</v>
      </c>
      <c r="D50" s="30" t="s">
        <v>20</v>
      </c>
      <c r="E50" s="31">
        <v>2</v>
      </c>
      <c r="F50" s="36">
        <v>0</v>
      </c>
      <c r="G50" s="29"/>
      <c r="H50" s="37">
        <f t="shared" ref="H50:H55" si="6">E50*F50</f>
        <v>0</v>
      </c>
      <c r="I50" s="22"/>
    </row>
    <row r="51" spans="1:9" s="2" customFormat="1" ht="21.6" customHeight="1" x14ac:dyDescent="0.3">
      <c r="A51" s="3"/>
      <c r="B51" s="28"/>
      <c r="C51" s="57" t="s">
        <v>36</v>
      </c>
      <c r="D51" s="30" t="s">
        <v>20</v>
      </c>
      <c r="E51" s="31">
        <v>2</v>
      </c>
      <c r="F51" s="36">
        <v>0</v>
      </c>
      <c r="G51" s="29"/>
      <c r="H51" s="37">
        <f t="shared" si="6"/>
        <v>0</v>
      </c>
      <c r="I51" s="22"/>
    </row>
    <row r="52" spans="1:9" s="2" customFormat="1" ht="21" customHeight="1" x14ac:dyDescent="0.3">
      <c r="A52" s="3"/>
      <c r="B52" s="28">
        <v>3</v>
      </c>
      <c r="C52" s="29" t="s">
        <v>30</v>
      </c>
      <c r="D52" s="30" t="s">
        <v>23</v>
      </c>
      <c r="E52" s="58">
        <v>3.86</v>
      </c>
      <c r="F52" s="36">
        <v>0</v>
      </c>
      <c r="G52" s="29"/>
      <c r="H52" s="37">
        <f t="shared" si="6"/>
        <v>0</v>
      </c>
      <c r="I52" s="22"/>
    </row>
    <row r="53" spans="1:9" s="2" customFormat="1" ht="21.6" customHeight="1" x14ac:dyDescent="0.3">
      <c r="A53" s="3"/>
      <c r="B53" s="28">
        <v>4</v>
      </c>
      <c r="C53" s="29" t="s">
        <v>26</v>
      </c>
      <c r="D53" s="30" t="s">
        <v>18</v>
      </c>
      <c r="E53" s="58">
        <v>232.86</v>
      </c>
      <c r="F53" s="36">
        <v>0</v>
      </c>
      <c r="G53" s="29"/>
      <c r="H53" s="37">
        <f t="shared" si="6"/>
        <v>0</v>
      </c>
      <c r="I53" s="22"/>
    </row>
    <row r="54" spans="1:9" s="2" customFormat="1" ht="21.6" customHeight="1" x14ac:dyDescent="0.3">
      <c r="A54" s="3"/>
      <c r="B54" s="28">
        <v>5</v>
      </c>
      <c r="C54" s="29" t="s">
        <v>31</v>
      </c>
      <c r="D54" s="30" t="s">
        <v>18</v>
      </c>
      <c r="E54" s="58">
        <v>348.57</v>
      </c>
      <c r="F54" s="36">
        <v>0</v>
      </c>
      <c r="G54" s="29"/>
      <c r="H54" s="37">
        <f t="shared" si="6"/>
        <v>0</v>
      </c>
      <c r="I54" s="22"/>
    </row>
    <row r="55" spans="1:9" s="2" customFormat="1" ht="21" customHeight="1" x14ac:dyDescent="0.3">
      <c r="A55" s="3"/>
      <c r="B55" s="28">
        <v>6</v>
      </c>
      <c r="C55" s="29" t="s">
        <v>22</v>
      </c>
      <c r="D55" s="30" t="s">
        <v>18</v>
      </c>
      <c r="E55" s="58">
        <v>581.42999999999995</v>
      </c>
      <c r="F55" s="36">
        <v>0</v>
      </c>
      <c r="G55" s="29"/>
      <c r="H55" s="37">
        <f t="shared" si="6"/>
        <v>0</v>
      </c>
      <c r="I55" s="22"/>
    </row>
    <row r="56" spans="1:9" s="2" customFormat="1" ht="12.6" customHeight="1" x14ac:dyDescent="0.3">
      <c r="A56" s="3"/>
      <c r="B56" s="28"/>
      <c r="C56" s="29"/>
      <c r="D56" s="30"/>
      <c r="E56" s="56"/>
      <c r="F56" s="52"/>
      <c r="G56" s="29"/>
      <c r="H56" s="33"/>
      <c r="I56" s="22"/>
    </row>
    <row r="57" spans="1:9" s="2" customFormat="1" ht="15.6" customHeight="1" x14ac:dyDescent="0.3">
      <c r="A57" s="3"/>
      <c r="B57" s="28"/>
      <c r="C57" s="29"/>
      <c r="D57" s="30"/>
      <c r="E57" s="56"/>
      <c r="F57" s="52" t="s">
        <v>21</v>
      </c>
      <c r="G57" s="29"/>
      <c r="H57" s="37">
        <f>SUM(H48:H55)</f>
        <v>0</v>
      </c>
      <c r="I57" s="22"/>
    </row>
    <row r="58" spans="1:9" s="2" customFormat="1" ht="12.6" customHeight="1" x14ac:dyDescent="0.3">
      <c r="A58" s="3"/>
      <c r="B58" s="30"/>
      <c r="C58" s="29"/>
      <c r="D58" s="30"/>
      <c r="E58" s="31"/>
      <c r="F58" s="52"/>
      <c r="G58" s="29"/>
      <c r="H58" s="33"/>
      <c r="I58" s="22"/>
    </row>
    <row r="59" spans="1:9" s="27" customFormat="1" ht="21.6" customHeight="1" x14ac:dyDescent="0.3">
      <c r="A59" s="23"/>
      <c r="B59" s="59" t="s">
        <v>50</v>
      </c>
      <c r="C59" s="60"/>
      <c r="D59" s="60"/>
      <c r="E59" s="61"/>
      <c r="F59" s="62"/>
      <c r="G59" s="63"/>
      <c r="H59" s="64"/>
      <c r="I59" s="26"/>
    </row>
    <row r="60" spans="1:9" s="2" customFormat="1" ht="21.6" customHeight="1" x14ac:dyDescent="0.3">
      <c r="B60" s="65">
        <v>1</v>
      </c>
      <c r="C60" s="38" t="s">
        <v>51</v>
      </c>
      <c r="D60" s="35" t="s">
        <v>23</v>
      </c>
      <c r="E60" s="66">
        <v>16571</v>
      </c>
      <c r="F60" s="67">
        <v>0</v>
      </c>
      <c r="G60" s="3"/>
      <c r="H60" s="68">
        <f>SUM(E60*F60)</f>
        <v>0</v>
      </c>
      <c r="I60" s="22"/>
    </row>
    <row r="61" spans="1:9" s="2" customFormat="1" ht="21.6" customHeight="1" x14ac:dyDescent="0.3">
      <c r="A61" s="3"/>
      <c r="B61" s="65">
        <v>2</v>
      </c>
      <c r="C61" s="38" t="s">
        <v>52</v>
      </c>
      <c r="D61" s="35" t="s">
        <v>23</v>
      </c>
      <c r="E61" s="66">
        <v>463</v>
      </c>
      <c r="F61" s="67">
        <v>0</v>
      </c>
      <c r="G61" s="3"/>
      <c r="H61" s="68">
        <f t="shared" ref="H61:H65" si="7">SUM(E61*F61)</f>
        <v>0</v>
      </c>
      <c r="I61" s="22"/>
    </row>
    <row r="62" spans="1:9" s="2" customFormat="1" ht="21.6" customHeight="1" x14ac:dyDescent="0.3">
      <c r="A62" s="3"/>
      <c r="B62" s="65">
        <v>3</v>
      </c>
      <c r="C62" s="29" t="s">
        <v>59</v>
      </c>
      <c r="D62" s="35" t="s">
        <v>53</v>
      </c>
      <c r="E62" s="44">
        <f>E60-E61</f>
        <v>16108</v>
      </c>
      <c r="F62" s="67">
        <v>0</v>
      </c>
      <c r="G62" s="3"/>
      <c r="H62" s="68">
        <f t="shared" si="7"/>
        <v>0</v>
      </c>
    </row>
    <row r="63" spans="1:9" s="2" customFormat="1" ht="21.6" customHeight="1" x14ac:dyDescent="0.3">
      <c r="A63" s="3"/>
      <c r="B63" s="65">
        <v>4</v>
      </c>
      <c r="C63" s="2" t="s">
        <v>54</v>
      </c>
      <c r="D63" s="35" t="s">
        <v>55</v>
      </c>
      <c r="E63" s="69">
        <v>2.83</v>
      </c>
      <c r="F63" s="67">
        <v>0</v>
      </c>
      <c r="G63" s="3"/>
      <c r="H63" s="68">
        <f t="shared" si="7"/>
        <v>0</v>
      </c>
    </row>
    <row r="64" spans="1:9" s="2" customFormat="1" ht="21.6" customHeight="1" x14ac:dyDescent="0.3">
      <c r="A64" s="3"/>
      <c r="B64" s="65">
        <v>5</v>
      </c>
      <c r="C64" s="2" t="s">
        <v>56</v>
      </c>
      <c r="D64" s="35" t="s">
        <v>19</v>
      </c>
      <c r="E64" s="31">
        <v>1</v>
      </c>
      <c r="F64" s="67">
        <v>0</v>
      </c>
      <c r="G64" s="3"/>
      <c r="H64" s="68">
        <f t="shared" si="7"/>
        <v>0</v>
      </c>
      <c r="I64" s="22"/>
    </row>
    <row r="65" spans="1:9" s="2" customFormat="1" ht="21.6" customHeight="1" x14ac:dyDescent="0.3">
      <c r="A65" s="3"/>
      <c r="B65" s="65">
        <v>6</v>
      </c>
      <c r="C65" s="2" t="s">
        <v>34</v>
      </c>
      <c r="D65" s="35" t="s">
        <v>19</v>
      </c>
      <c r="E65" s="31">
        <v>1</v>
      </c>
      <c r="F65" s="67">
        <v>0</v>
      </c>
      <c r="G65" s="3"/>
      <c r="H65" s="68">
        <f t="shared" si="7"/>
        <v>0</v>
      </c>
      <c r="I65" s="22"/>
    </row>
    <row r="66" spans="1:9" s="2" customFormat="1" ht="21.6" customHeight="1" x14ac:dyDescent="0.3">
      <c r="A66" s="3"/>
      <c r="B66" s="40">
        <v>7</v>
      </c>
      <c r="C66" s="41" t="s">
        <v>65</v>
      </c>
      <c r="D66" s="42" t="s">
        <v>16</v>
      </c>
      <c r="E66" s="88">
        <v>8300</v>
      </c>
      <c r="F66" s="43">
        <v>0</v>
      </c>
      <c r="G66" s="41"/>
      <c r="H66" s="104">
        <f>E66*F66</f>
        <v>0</v>
      </c>
      <c r="I66" s="22"/>
    </row>
    <row r="67" spans="1:9" s="2" customFormat="1" ht="12.6" customHeight="1" x14ac:dyDescent="0.3">
      <c r="A67" s="3"/>
      <c r="B67" s="65"/>
      <c r="D67" s="35"/>
      <c r="E67" s="58"/>
      <c r="F67" s="70"/>
      <c r="G67" s="3"/>
      <c r="H67" s="71"/>
      <c r="I67" s="22"/>
    </row>
    <row r="68" spans="1:9" s="2" customFormat="1" ht="15.6" customHeight="1" x14ac:dyDescent="0.3">
      <c r="A68" s="3"/>
      <c r="B68" s="81"/>
      <c r="C68" s="81"/>
      <c r="D68" s="81"/>
      <c r="E68" s="82"/>
      <c r="F68" s="83" t="s">
        <v>21</v>
      </c>
      <c r="G68" s="84"/>
      <c r="H68" s="85">
        <f>SUM(H60:H66)</f>
        <v>0</v>
      </c>
      <c r="I68" s="22"/>
    </row>
    <row r="69" spans="1:9" s="2" customFormat="1" ht="12.6" customHeight="1" x14ac:dyDescent="0.3">
      <c r="A69" s="3"/>
      <c r="B69" s="30"/>
      <c r="C69" s="29"/>
      <c r="D69" s="29"/>
      <c r="E69" s="31"/>
      <c r="F69" s="52"/>
      <c r="G69" s="29"/>
      <c r="H69" s="33"/>
      <c r="I69" s="22"/>
    </row>
    <row r="70" spans="1:9" s="27" customFormat="1" ht="21.6" customHeight="1" x14ac:dyDescent="0.3">
      <c r="A70" s="23"/>
      <c r="B70" s="59" t="s">
        <v>69</v>
      </c>
      <c r="C70" s="60"/>
      <c r="D70" s="60"/>
      <c r="E70" s="61"/>
      <c r="F70" s="62"/>
      <c r="G70" s="63"/>
      <c r="H70" s="64"/>
      <c r="I70" s="26"/>
    </row>
    <row r="71" spans="1:9" s="2" customFormat="1" ht="21.6" customHeight="1" x14ac:dyDescent="0.3">
      <c r="B71" s="46">
        <v>1</v>
      </c>
      <c r="C71" s="98" t="s">
        <v>78</v>
      </c>
      <c r="D71" s="48" t="s">
        <v>18</v>
      </c>
      <c r="E71" s="99">
        <v>56</v>
      </c>
      <c r="F71" s="50">
        <v>0</v>
      </c>
      <c r="G71" s="3"/>
      <c r="H71" s="103">
        <f>SUM(E71*F71)</f>
        <v>0</v>
      </c>
      <c r="I71" s="22"/>
    </row>
    <row r="72" spans="1:9" s="2" customFormat="1" ht="21.6" customHeight="1" x14ac:dyDescent="0.3">
      <c r="B72" s="46">
        <v>2</v>
      </c>
      <c r="C72" s="98" t="s">
        <v>70</v>
      </c>
      <c r="D72" s="48" t="s">
        <v>18</v>
      </c>
      <c r="E72" s="99">
        <v>2846</v>
      </c>
      <c r="F72" s="50">
        <v>0</v>
      </c>
      <c r="G72" s="3"/>
      <c r="H72" s="103">
        <f>SUM(E72*F72)</f>
        <v>0</v>
      </c>
      <c r="I72" s="22"/>
    </row>
    <row r="73" spans="1:9" s="2" customFormat="1" ht="21.6" customHeight="1" x14ac:dyDescent="0.3">
      <c r="B73" s="46">
        <v>3</v>
      </c>
      <c r="C73" s="98" t="s">
        <v>77</v>
      </c>
      <c r="D73" s="48" t="s">
        <v>18</v>
      </c>
      <c r="E73" s="99">
        <v>13</v>
      </c>
      <c r="F73" s="50">
        <v>0</v>
      </c>
      <c r="G73" s="3"/>
      <c r="H73" s="103">
        <f>SUM(E73*F73)</f>
        <v>0</v>
      </c>
      <c r="I73" s="22"/>
    </row>
    <row r="74" spans="1:9" s="2" customFormat="1" ht="21.6" customHeight="1" x14ac:dyDescent="0.3">
      <c r="A74" s="3"/>
      <c r="B74" s="46">
        <v>4</v>
      </c>
      <c r="C74" s="98" t="s">
        <v>79</v>
      </c>
      <c r="D74" s="48" t="s">
        <v>20</v>
      </c>
      <c r="E74" s="99">
        <v>1</v>
      </c>
      <c r="F74" s="50">
        <v>0</v>
      </c>
      <c r="G74" s="3"/>
      <c r="H74" s="103">
        <f t="shared" ref="H74" si="8">SUM(E74*F74)</f>
        <v>0</v>
      </c>
      <c r="I74" s="22"/>
    </row>
    <row r="75" spans="1:9" s="2" customFormat="1" ht="21.6" customHeight="1" x14ac:dyDescent="0.3">
      <c r="A75" s="3"/>
      <c r="B75" s="46">
        <v>5</v>
      </c>
      <c r="C75" s="98" t="s">
        <v>71</v>
      </c>
      <c r="D75" s="48" t="s">
        <v>20</v>
      </c>
      <c r="E75" s="99">
        <v>6</v>
      </c>
      <c r="F75" s="50">
        <v>0</v>
      </c>
      <c r="G75" s="3"/>
      <c r="H75" s="103">
        <f t="shared" ref="H75:H83" si="9">SUM(E75*F75)</f>
        <v>0</v>
      </c>
      <c r="I75" s="22"/>
    </row>
    <row r="76" spans="1:9" s="2" customFormat="1" ht="21.6" customHeight="1" x14ac:dyDescent="0.3">
      <c r="A76" s="3"/>
      <c r="B76" s="46">
        <v>6</v>
      </c>
      <c r="C76" s="98" t="s">
        <v>74</v>
      </c>
      <c r="D76" s="48" t="s">
        <v>20</v>
      </c>
      <c r="E76" s="99">
        <v>1</v>
      </c>
      <c r="F76" s="50">
        <v>0</v>
      </c>
      <c r="G76" s="3"/>
      <c r="H76" s="103">
        <f t="shared" ref="H76" si="10">SUM(E76*F76)</f>
        <v>0</v>
      </c>
      <c r="I76" s="22"/>
    </row>
    <row r="77" spans="1:9" s="2" customFormat="1" ht="21.6" customHeight="1" x14ac:dyDescent="0.3">
      <c r="A77" s="3"/>
      <c r="B77" s="46">
        <v>7</v>
      </c>
      <c r="C77" s="98" t="s">
        <v>80</v>
      </c>
      <c r="D77" s="48" t="s">
        <v>20</v>
      </c>
      <c r="E77" s="99">
        <v>1</v>
      </c>
      <c r="F77" s="50">
        <v>0</v>
      </c>
      <c r="G77" s="3"/>
      <c r="H77" s="103">
        <f t="shared" ref="H77" si="11">SUM(E77*F77)</f>
        <v>0</v>
      </c>
      <c r="I77" s="22"/>
    </row>
    <row r="78" spans="1:9" s="2" customFormat="1" ht="21.6" customHeight="1" x14ac:dyDescent="0.3">
      <c r="A78" s="3"/>
      <c r="B78" s="46">
        <v>8</v>
      </c>
      <c r="C78" s="98" t="s">
        <v>81</v>
      </c>
      <c r="D78" s="48" t="s">
        <v>20</v>
      </c>
      <c r="E78" s="99">
        <v>1</v>
      </c>
      <c r="F78" s="50">
        <v>0</v>
      </c>
      <c r="G78" s="3"/>
      <c r="H78" s="103">
        <f t="shared" ref="H78" si="12">SUM(E78*F78)</f>
        <v>0</v>
      </c>
      <c r="I78" s="22"/>
    </row>
    <row r="79" spans="1:9" s="2" customFormat="1" ht="21.6" customHeight="1" x14ac:dyDescent="0.3">
      <c r="A79" s="3"/>
      <c r="B79" s="46">
        <v>9</v>
      </c>
      <c r="C79" s="98" t="s">
        <v>82</v>
      </c>
      <c r="D79" s="48" t="s">
        <v>20</v>
      </c>
      <c r="E79" s="99">
        <v>2</v>
      </c>
      <c r="F79" s="50">
        <v>0</v>
      </c>
      <c r="G79" s="3"/>
      <c r="H79" s="103">
        <f t="shared" ref="H79" si="13">SUM(E79*F79)</f>
        <v>0</v>
      </c>
      <c r="I79" s="22"/>
    </row>
    <row r="80" spans="1:9" s="2" customFormat="1" ht="21.6" customHeight="1" x14ac:dyDescent="0.3">
      <c r="A80" s="3"/>
      <c r="B80" s="46">
        <v>10</v>
      </c>
      <c r="C80" s="47" t="s">
        <v>72</v>
      </c>
      <c r="D80" s="48" t="s">
        <v>20</v>
      </c>
      <c r="E80" s="88">
        <v>1</v>
      </c>
      <c r="F80" s="50">
        <v>0</v>
      </c>
      <c r="G80" s="3"/>
      <c r="H80" s="103">
        <f t="shared" si="9"/>
        <v>0</v>
      </c>
    </row>
    <row r="81" spans="1:9" s="2" customFormat="1" ht="21.6" customHeight="1" x14ac:dyDescent="0.3">
      <c r="A81" s="3"/>
      <c r="B81" s="46">
        <v>11</v>
      </c>
      <c r="C81" s="47" t="s">
        <v>83</v>
      </c>
      <c r="D81" s="48" t="s">
        <v>20</v>
      </c>
      <c r="E81" s="88">
        <v>1</v>
      </c>
      <c r="F81" s="50">
        <v>0</v>
      </c>
      <c r="G81" s="3"/>
      <c r="H81" s="103">
        <f t="shared" ref="H81:H82" si="14">SUM(E81*F81)</f>
        <v>0</v>
      </c>
    </row>
    <row r="82" spans="1:9" s="2" customFormat="1" ht="21.6" customHeight="1" x14ac:dyDescent="0.3">
      <c r="A82" s="3"/>
      <c r="B82" s="46">
        <v>12</v>
      </c>
      <c r="C82" s="47" t="s">
        <v>73</v>
      </c>
      <c r="D82" s="48" t="s">
        <v>20</v>
      </c>
      <c r="E82" s="88">
        <v>1</v>
      </c>
      <c r="F82" s="50">
        <v>0</v>
      </c>
      <c r="G82" s="3"/>
      <c r="H82" s="103">
        <f t="shared" si="14"/>
        <v>0</v>
      </c>
    </row>
    <row r="83" spans="1:9" s="2" customFormat="1" ht="21.6" customHeight="1" x14ac:dyDescent="0.3">
      <c r="A83" s="3"/>
      <c r="B83" s="46">
        <v>13</v>
      </c>
      <c r="C83" s="47" t="s">
        <v>75</v>
      </c>
      <c r="D83" s="48" t="s">
        <v>20</v>
      </c>
      <c r="E83" s="88">
        <v>1</v>
      </c>
      <c r="F83" s="50">
        <v>0</v>
      </c>
      <c r="G83" s="3"/>
      <c r="H83" s="103">
        <f t="shared" si="9"/>
        <v>0</v>
      </c>
    </row>
    <row r="84" spans="1:9" s="2" customFormat="1" ht="21.6" customHeight="1" x14ac:dyDescent="0.3">
      <c r="A84" s="3"/>
      <c r="B84" s="40">
        <v>14</v>
      </c>
      <c r="C84" s="41" t="s">
        <v>76</v>
      </c>
      <c r="D84" s="42" t="s">
        <v>19</v>
      </c>
      <c r="E84" s="88">
        <v>1</v>
      </c>
      <c r="F84" s="43">
        <v>0</v>
      </c>
      <c r="G84" s="41"/>
      <c r="H84" s="104">
        <f>E84*F84</f>
        <v>0</v>
      </c>
      <c r="I84" s="22"/>
    </row>
    <row r="85" spans="1:9" s="2" customFormat="1" ht="12.6" customHeight="1" x14ac:dyDescent="0.3">
      <c r="A85" s="3"/>
      <c r="B85" s="65"/>
      <c r="D85" s="35"/>
      <c r="E85" s="58"/>
      <c r="F85" s="70"/>
      <c r="G85" s="3"/>
      <c r="H85" s="71"/>
      <c r="I85" s="22"/>
    </row>
    <row r="86" spans="1:9" s="2" customFormat="1" ht="15.6" customHeight="1" x14ac:dyDescent="0.3">
      <c r="A86" s="3"/>
      <c r="B86" s="81"/>
      <c r="C86" s="81"/>
      <c r="D86" s="81"/>
      <c r="E86" s="82"/>
      <c r="F86" s="100" t="s">
        <v>21</v>
      </c>
      <c r="G86" s="101"/>
      <c r="H86" s="102">
        <f>SUM(H72:H84)</f>
        <v>0</v>
      </c>
      <c r="I86" s="22"/>
    </row>
    <row r="87" spans="1:9" s="27" customFormat="1" ht="15.6" customHeight="1" thickBot="1" x14ac:dyDescent="0.35">
      <c r="A87" s="23"/>
      <c r="B87" s="75"/>
      <c r="C87" s="76"/>
      <c r="D87" s="76"/>
      <c r="E87" s="77"/>
      <c r="F87" s="78"/>
      <c r="G87" s="79"/>
      <c r="H87" s="80"/>
      <c r="I87" s="26"/>
    </row>
    <row r="88" spans="1:9" s="27" customFormat="1" ht="21.6" customHeight="1" thickBot="1" x14ac:dyDescent="0.35">
      <c r="A88" s="23"/>
      <c r="B88" s="116" t="s">
        <v>57</v>
      </c>
      <c r="C88" s="116"/>
      <c r="D88" s="116"/>
      <c r="E88" s="116"/>
      <c r="F88" s="116"/>
      <c r="G88" s="72"/>
      <c r="H88" s="73">
        <f>SUM(H86,H68,H57,H45)</f>
        <v>0</v>
      </c>
      <c r="I88" s="26"/>
    </row>
    <row r="89" spans="1:9" s="2" customFormat="1" ht="18.600000000000001" customHeight="1" x14ac:dyDescent="0.3">
      <c r="A89" s="3"/>
      <c r="I89" s="22"/>
    </row>
    <row r="90" spans="1:9" s="2" customFormat="1" ht="12.6" customHeight="1" x14ac:dyDescent="0.3">
      <c r="A90" s="3"/>
      <c r="I90" s="29"/>
    </row>
    <row r="91" spans="1:9" s="2" customFormat="1" ht="21.6" customHeight="1" x14ac:dyDescent="0.3">
      <c r="A91" s="3"/>
      <c r="I91" s="29"/>
    </row>
    <row r="92" spans="1:9" s="2" customFormat="1" ht="21.6" customHeight="1" x14ac:dyDescent="0.3">
      <c r="A92" s="3"/>
    </row>
    <row r="93" spans="1:9" s="2" customFormat="1" ht="21.6" customHeight="1" x14ac:dyDescent="0.3">
      <c r="A93" s="3"/>
    </row>
    <row r="94" spans="1:9" s="2" customFormat="1" ht="21.6" customHeight="1" x14ac:dyDescent="0.3">
      <c r="A94" s="3"/>
    </row>
    <row r="95" spans="1:9" s="2" customFormat="1" ht="21.6" customHeight="1" x14ac:dyDescent="0.3">
      <c r="A95" s="3"/>
    </row>
    <row r="96" spans="1:9" s="2" customFormat="1" ht="21.6" customHeight="1" x14ac:dyDescent="0.3">
      <c r="A96" s="3"/>
    </row>
    <row r="97" s="2" customFormat="1" ht="21.6" customHeight="1" x14ac:dyDescent="0.3"/>
    <row r="98" s="2" customFormat="1" ht="12.6" customHeight="1" x14ac:dyDescent="0.3"/>
    <row r="99" s="2" customFormat="1" ht="21.45" customHeight="1" x14ac:dyDescent="0.3"/>
    <row r="100" s="2" customFormat="1" ht="15.6" customHeight="1" x14ac:dyDescent="0.3"/>
    <row r="101" s="2" customFormat="1" ht="15.6" customHeight="1" x14ac:dyDescent="0.3"/>
    <row r="102" s="2" customFormat="1" ht="21.6" customHeight="1" x14ac:dyDescent="0.3"/>
    <row r="103" s="2" customFormat="1" ht="21.6" customHeight="1" x14ac:dyDescent="0.3"/>
    <row r="104" s="2" customFormat="1" ht="21.6" customHeight="1" x14ac:dyDescent="0.3"/>
    <row r="105" s="2" customFormat="1" ht="21.45" customHeight="1" x14ac:dyDescent="0.3"/>
    <row r="106" s="2" customFormat="1" ht="21.6" customHeight="1" x14ac:dyDescent="0.3"/>
    <row r="107" s="2" customFormat="1" ht="21.45" customHeight="1" x14ac:dyDescent="0.3"/>
    <row r="108" s="2" customFormat="1" ht="21.6" customHeight="1" x14ac:dyDescent="0.3"/>
    <row r="109" s="2" customFormat="1" ht="21.6" customHeight="1" x14ac:dyDescent="0.3"/>
    <row r="110" s="2" customFormat="1" ht="21.6" customHeight="1" x14ac:dyDescent="0.3"/>
    <row r="111" s="2" customFormat="1" ht="21.6" customHeight="1" x14ac:dyDescent="0.3"/>
    <row r="112" s="2" customFormat="1" ht="21.6" customHeight="1" x14ac:dyDescent="0.3"/>
    <row r="113" s="2" customFormat="1" ht="21.6" customHeight="1" x14ac:dyDescent="0.3"/>
    <row r="114" s="2" customFormat="1" ht="21.6" customHeight="1" x14ac:dyDescent="0.3"/>
    <row r="115" s="2" customFormat="1" ht="21.6" customHeight="1" x14ac:dyDescent="0.3"/>
    <row r="116" s="2" customFormat="1" ht="21.6" customHeight="1" x14ac:dyDescent="0.3"/>
    <row r="117" s="2" customFormat="1" ht="21.6" customHeight="1" x14ac:dyDescent="0.3"/>
    <row r="118" s="2" customFormat="1" ht="10.65" customHeight="1" x14ac:dyDescent="0.3"/>
    <row r="119" s="2" customFormat="1" ht="21.6" customHeight="1" x14ac:dyDescent="0.3"/>
    <row r="120" s="2" customFormat="1" x14ac:dyDescent="0.3"/>
    <row r="121" ht="21.6" customHeight="1" x14ac:dyDescent="0.3"/>
  </sheetData>
  <sheetProtection algorithmName="SHA-512" hashValue="1KpTcxnFW59Y67I4teev5U2+rGgfur9ghAVQZParHjDflBysBTNklDX7aT3OORxW6xicxOMCzkDj5S8XWJxeMA==" saltValue="5jAE7+G2dmoucKUD+Njyaw==" spinCount="100000" sheet="1" objects="1" scenarios="1"/>
  <protectedRanges>
    <protectedRange password="DA9B" sqref="C54:D54 D48:E48 C49:E53" name="Range1_1"/>
    <protectedRange password="DA9B" sqref="C48" name="Range1_1_1_2"/>
  </protectedRanges>
  <mergeCells count="17">
    <mergeCell ref="B14:I14"/>
    <mergeCell ref="B15:I15"/>
    <mergeCell ref="B23:C23"/>
    <mergeCell ref="B88:F88"/>
    <mergeCell ref="B13:I13"/>
    <mergeCell ref="B21:C21"/>
    <mergeCell ref="B1:H1"/>
    <mergeCell ref="B2:H2"/>
    <mergeCell ref="B4:H4"/>
    <mergeCell ref="D5:F5"/>
    <mergeCell ref="D6:H6"/>
    <mergeCell ref="B3:H3"/>
    <mergeCell ref="D10:E10"/>
    <mergeCell ref="G10:H10"/>
    <mergeCell ref="D11:E11"/>
    <mergeCell ref="D7:F7"/>
    <mergeCell ref="D8:F8"/>
  </mergeCells>
  <pageMargins left="0.5" right="0.5" top="0.5" bottom="0.5" header="0.3" footer="0.3"/>
  <pageSetup scale="72" fitToHeight="0" orientation="portrait" r:id="rId1"/>
  <headerFooter>
    <oddFooter>&amp;C&amp;"Times New Roman,Regular"&amp;10&amp;P of &amp;N&amp;R&amp;"-,Italic"&amp;8&amp;KFF0000Addendum No. 2 - Bid Form</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Promenade Trl</vt:lpstr>
      <vt:lpstr>'Promenade Trl'!Print_Area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 Kizer @PD</dc:creator>
  <cp:lastModifiedBy>Connie Yett</cp:lastModifiedBy>
  <cp:lastPrinted>2025-09-19T21:29:35Z</cp:lastPrinted>
  <dcterms:created xsi:type="dcterms:W3CDTF">2020-01-09T21:48:05Z</dcterms:created>
  <dcterms:modified xsi:type="dcterms:W3CDTF">2025-09-19T21:31:52Z</dcterms:modified>
</cp:coreProperties>
</file>