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c586fe43ab676e/Maverick Devco/Schertz Heritage Oaks/Bid Docs 20241021/"/>
    </mc:Choice>
  </mc:AlternateContent>
  <xr:revisionPtr revIDLastSave="123" documentId="13_ncr:1_{7D8B30FC-93C1-449F-8D1F-20E3E9C056C7}" xr6:coauthVersionLast="47" xr6:coauthVersionMax="47" xr10:uidLastSave="{E765D1C7-E421-4542-AC67-D6D4A06FF178}"/>
  <bookViews>
    <workbookView xWindow="-108" yWindow="-108" windowWidth="23256" windowHeight="12456" xr2:uid="{F0C21F69-A505-4552-B626-393EB12291DB}"/>
  </bookViews>
  <sheets>
    <sheet name="Unit 1 Development" sheetId="2" r:id="rId1"/>
  </sheets>
  <definedNames>
    <definedName name="_xlnm.Print_Area" localSheetId="0">'Unit 1 Development'!$A$1:$G$135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2" l="1"/>
  <c r="G118" i="2"/>
  <c r="G119" i="2"/>
  <c r="G120" i="2"/>
  <c r="G121" i="2"/>
  <c r="G122" i="2"/>
  <c r="G123" i="2"/>
  <c r="G124" i="2"/>
  <c r="G116" i="2"/>
  <c r="G85" i="2"/>
  <c r="G86" i="2"/>
  <c r="G71" i="2" l="1"/>
  <c r="G40" i="2"/>
  <c r="G30" i="2"/>
  <c r="G20" i="2"/>
  <c r="G19" i="2"/>
  <c r="G15" i="2"/>
  <c r="G72" i="2"/>
  <c r="G62" i="2"/>
  <c r="G61" i="2"/>
  <c r="G60" i="2"/>
  <c r="G73" i="2"/>
  <c r="G109" i="2"/>
  <c r="G54" i="2"/>
  <c r="G82" i="2"/>
  <c r="G68" i="2"/>
  <c r="G74" i="2"/>
  <c r="G98" i="2"/>
  <c r="G31" i="2"/>
  <c r="G57" i="2"/>
  <c r="G75" i="2"/>
  <c r="G105" i="2" l="1"/>
  <c r="G106" i="2"/>
  <c r="G102" i="2"/>
  <c r="G59" i="2"/>
  <c r="G53" i="2"/>
  <c r="G95" i="2" l="1"/>
  <c r="G70" i="2"/>
  <c r="G111" i="2"/>
  <c r="A14" i="2"/>
  <c r="A15" i="2" s="1"/>
  <c r="A16" i="2" s="1"/>
  <c r="G43" i="2"/>
  <c r="G81" i="2" l="1"/>
  <c r="G55" i="2"/>
  <c r="G92" i="2" l="1"/>
  <c r="G91" i="2"/>
  <c r="G84" i="2"/>
  <c r="G47" i="2"/>
  <c r="G16" i="2"/>
  <c r="G67" i="2" l="1"/>
  <c r="G69" i="2" l="1"/>
  <c r="G22" i="2"/>
  <c r="G101" i="2" l="1"/>
  <c r="G99" i="2"/>
  <c r="G96" i="2"/>
  <c r="G94" i="2"/>
  <c r="G103" i="2"/>
  <c r="G56" i="2"/>
  <c r="G58" i="2"/>
  <c r="G42" i="2"/>
  <c r="G41" i="2"/>
  <c r="G8" i="2"/>
  <c r="G6" i="2"/>
  <c r="G17" i="2"/>
  <c r="G18" i="2"/>
  <c r="G104" i="2"/>
  <c r="G107" i="2"/>
  <c r="G108" i="2"/>
  <c r="G110" i="2"/>
  <c r="G38" i="2"/>
  <c r="G45" i="2"/>
  <c r="G46" i="2"/>
  <c r="G83" i="2"/>
  <c r="G80" i="2"/>
  <c r="G52" i="2"/>
  <c r="G9" i="2"/>
  <c r="G23" i="2"/>
  <c r="G21" i="2"/>
  <c r="G97" i="2"/>
  <c r="G87" i="2" l="1"/>
  <c r="G76" i="2"/>
  <c r="G7" i="2"/>
  <c r="G29" i="2"/>
  <c r="G32" i="2"/>
  <c r="G28" i="2"/>
  <c r="G63" i="2"/>
  <c r="G39" i="2"/>
  <c r="G14" i="2"/>
  <c r="G24" i="2" s="1"/>
  <c r="G44" i="2"/>
  <c r="G37" i="2"/>
  <c r="G48" i="2" l="1"/>
  <c r="G33" i="2"/>
  <c r="G10" i="2"/>
  <c r="G93" i="2" l="1"/>
  <c r="G100" i="2"/>
  <c r="G112" i="2" l="1"/>
  <c r="G125" i="2" l="1"/>
  <c r="G127" i="2" l="1"/>
  <c r="A17" i="2" l="1"/>
  <c r="A18" i="2" s="1"/>
  <c r="A21" i="2" l="1"/>
  <c r="A22" i="2" s="1"/>
  <c r="A23" i="2" s="1"/>
  <c r="A28" i="2" s="1"/>
  <c r="A29" i="2" s="1"/>
  <c r="A30" i="2" s="1"/>
  <c r="A31" i="2" s="1"/>
  <c r="A32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7" i="2" s="1"/>
  <c r="A68" i="2" s="1"/>
  <c r="A69" i="2" s="1"/>
  <c r="A70" i="2" s="1"/>
  <c r="A19" i="2"/>
  <c r="A20" i="2" s="1"/>
  <c r="A71" i="2" l="1"/>
  <c r="A72" i="2" s="1"/>
  <c r="A73" i="2" s="1"/>
  <c r="A74" i="2" s="1"/>
  <c r="A75" i="2" s="1"/>
  <c r="A80" i="2" s="1"/>
  <c r="A81" i="2" s="1"/>
  <c r="A82" i="2" s="1"/>
  <c r="A83" i="2" s="1"/>
  <c r="A84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6" i="2" s="1"/>
  <c r="A117" i="2" s="1"/>
  <c r="A118" i="2" s="1"/>
  <c r="A119" i="2" s="1"/>
  <c r="A120" i="2" s="1"/>
  <c r="A121" i="2" s="1"/>
  <c r="A122" i="2" s="1"/>
  <c r="A123" i="2" s="1"/>
  <c r="A124" i="2" s="1"/>
</calcChain>
</file>

<file path=xl/sharedStrings.xml><?xml version="1.0" encoding="utf-8"?>
<sst xmlns="http://schemas.openxmlformats.org/spreadsheetml/2006/main" count="301" uniqueCount="158">
  <si>
    <t>LF</t>
  </si>
  <si>
    <t>EA</t>
  </si>
  <si>
    <t>LS</t>
  </si>
  <si>
    <t>SY</t>
  </si>
  <si>
    <t>DESCRIPTION</t>
  </si>
  <si>
    <t>UNIT</t>
  </si>
  <si>
    <t>QUANTITY</t>
  </si>
  <si>
    <t>DEMOLITION SUBTOTAL</t>
  </si>
  <si>
    <t>NEW 12" PVC PIPE TESTING</t>
  </si>
  <si>
    <t>EROSION CONTROL AND RESTORATION SUBTOTAL</t>
  </si>
  <si>
    <t>EROSION CONTROL AND RESTORATION</t>
  </si>
  <si>
    <t>GRADING</t>
  </si>
  <si>
    <t>GRADING SUBTOTAL</t>
  </si>
  <si>
    <t>TESTING</t>
  </si>
  <si>
    <t>SANITARY SEWER TESTING</t>
  </si>
  <si>
    <t>CY</t>
  </si>
  <si>
    <t>CONCRETE WASHOUT PIT</t>
  </si>
  <si>
    <t>STOP SIGN</t>
  </si>
  <si>
    <t>SPEED LIMIT SIGN</t>
  </si>
  <si>
    <t>STREET SIGN</t>
  </si>
  <si>
    <t>VALLEY GUTTER</t>
  </si>
  <si>
    <t>CURB RAMP W/ DETECTABLE WARNING</t>
  </si>
  <si>
    <t>REMOVE AND DISPOSE EXISTING PAVEMENT AND BASE (WIEDERSTEIN ROAD)</t>
  </si>
  <si>
    <t>TRENCH PROTECTION (DIETZ CREEK)</t>
  </si>
  <si>
    <t xml:space="preserve">SPEC. NO. </t>
  </si>
  <si>
    <t>7049-6104</t>
  </si>
  <si>
    <t>FIRE HYDRANT ASSEMBLY</t>
  </si>
  <si>
    <t>7049-6012</t>
  </si>
  <si>
    <t>WATER MAIN PIPE (PVC) (8IN) (C-900)</t>
  </si>
  <si>
    <t>7049-6076</t>
  </si>
  <si>
    <t>7049-6077</t>
  </si>
  <si>
    <t>7049-6140</t>
  </si>
  <si>
    <t>7196-6001</t>
  </si>
  <si>
    <t>TRENCH EXCAVATION PROTECTION</t>
  </si>
  <si>
    <t>506-6038</t>
  </si>
  <si>
    <t>506-6039</t>
  </si>
  <si>
    <t>506-6001</t>
  </si>
  <si>
    <t>506-6011</t>
  </si>
  <si>
    <t>ROCK FILTER DAMS (REMOVE)</t>
  </si>
  <si>
    <t>506-6020</t>
  </si>
  <si>
    <t>506-6024</t>
  </si>
  <si>
    <t>CURB INLET GRAVEL FILTERS</t>
  </si>
  <si>
    <t>7087 6062</t>
  </si>
  <si>
    <t>7168 6010</t>
  </si>
  <si>
    <t>7168 6013</t>
  </si>
  <si>
    <t>7168 6014</t>
  </si>
  <si>
    <t>7017 6051</t>
  </si>
  <si>
    <t>7017 6073</t>
  </si>
  <si>
    <t>529 6032</t>
  </si>
  <si>
    <t>531 2040</t>
  </si>
  <si>
    <t>DRAINAGE CHANNELS</t>
  </si>
  <si>
    <t>466 2049</t>
  </si>
  <si>
    <t>AC</t>
  </si>
  <si>
    <t>STREET STRIPING</t>
  </si>
  <si>
    <t>TOTAL ($)</t>
  </si>
  <si>
    <t>24" CULVERT PIPE SAFETY END TREATMENT</t>
  </si>
  <si>
    <t xml:space="preserve">24" DIA RCP STORM SEWER PIPE </t>
  </si>
  <si>
    <t>36' WIDE CONCRETE DRAINAGE CHANNEL</t>
  </si>
  <si>
    <t xml:space="preserve">NOTES:   </t>
  </si>
  <si>
    <t>PAVEMENT, STRIPING AND SIGNAGE SUBTOTAL</t>
  </si>
  <si>
    <t>10" AGGREGATE BASE (WIEDERSTEIN RD ONLY)</t>
  </si>
  <si>
    <t>7" HMAC PAVEMENT (WIEDERSTEIN RD ONLY)</t>
  </si>
  <si>
    <t>3" HMAC PAVEMENT (ALL BUT WIEDERSTEIN)</t>
  </si>
  <si>
    <t>SEDIMENT CONTROL FENCE (INSTALL)</t>
  </si>
  <si>
    <t>SEDIMENT CONTROL FENCE (REMOVE)</t>
  </si>
  <si>
    <t>5) RETAINING WALLS FOR LOTS NOT INCLUDED</t>
  </si>
  <si>
    <t>CLEARING AND GRUBBING</t>
  </si>
  <si>
    <t xml:space="preserve">ITEM </t>
  </si>
  <si>
    <t>COST/UNIT ($)</t>
  </si>
  <si>
    <t>DEMOLITION</t>
  </si>
  <si>
    <t>WATERLINES</t>
  </si>
  <si>
    <t>WATERLINES SUBTOTAL</t>
  </si>
  <si>
    <t>STORM SEWERS</t>
  </si>
  <si>
    <t>STORM SEWERS SUBTOTAL</t>
  </si>
  <si>
    <t>DRAINAGE CHANNELS SUBTOTAL</t>
  </si>
  <si>
    <t>REMOVE AND DISPOSE EXISTING C.C.M.A. REUSE WATER LINE AND APPURTENANCES</t>
  </si>
  <si>
    <t>REMOVE AND DISPOSE EXISTING PAVEMENT BASE MATERIAL (G.V.E.C. SUBSTATION ACCESS ROAD)</t>
  </si>
  <si>
    <t>TRENCH PROTECTION</t>
  </si>
  <si>
    <t>TIE-IN TO EXISTING 12" REUSE WATER SYSTEM (PRESSURE CONNECTION)</t>
  </si>
  <si>
    <t>12" PVC C910 C.C.M.A. REUSE WATER PIPE (PURPLE PIPE) AND TRACER WIRE</t>
  </si>
  <si>
    <t>C.C.M.A. WATERLINE</t>
  </si>
  <si>
    <t>C.C.M.A. WATERLINE SUBTOTAL</t>
  </si>
  <si>
    <t>TIE-IN TO EXISTING GRAVITY SANITARY SEWER</t>
  </si>
  <si>
    <t>SANITARY SEWERS</t>
  </si>
  <si>
    <t>SANITARY SEWERS SUBTOTAL</t>
  </si>
  <si>
    <t>5' CONCRETE PILOT CHANNEL</t>
  </si>
  <si>
    <t>EXCAVATED MATERIAL (HAUL OFFSITE)</t>
  </si>
  <si>
    <t>ROCK EXCAVATION (CHANNEL, SEWERS, &amp; ROADS)</t>
  </si>
  <si>
    <t xml:space="preserve">ROCK FILTER DAMS TYPE 1 (INSTALL) </t>
  </si>
  <si>
    <t xml:space="preserve">CONSTRUCTION EXIT TYPE 1 (INSTALL) </t>
  </si>
  <si>
    <t>CONSTRUCTION EXIT (REMOVE)</t>
  </si>
  <si>
    <t>4) TREE PROTECTION AND MITIGATION NOT INCLUDED</t>
  </si>
  <si>
    <t>1) ELECTRIC AND OTHER DRY UTILITY COSTS NOT INCLUDED</t>
  </si>
  <si>
    <t>HYDRO-MULCHING</t>
  </si>
  <si>
    <t>CONSTRUCTION COST TOTAL  …...............................................................................................</t>
  </si>
  <si>
    <t>HERITAGE OAKS SUBDIVISION</t>
  </si>
  <si>
    <t>TRAFFIC CONTROL (SCHERTZ PARKWAY)</t>
  </si>
  <si>
    <t>WOOD FENCE (ONLY SOUTH SIDE CHANNEL PH. 1)</t>
  </si>
  <si>
    <t>PAVEMENT, STRIPING AND SIGNAGE</t>
  </si>
  <si>
    <t xml:space="preserve">5' CONCRETE CURB INLET </t>
  </si>
  <si>
    <t xml:space="preserve">10' CONCRETE CURB INLET </t>
  </si>
  <si>
    <t>TIE-IN TO EXISTING WATER SYSTEM (PRESSURE CONNECTION)</t>
  </si>
  <si>
    <t>END OF STREET BARRICADES - TYPE 1</t>
  </si>
  <si>
    <t>4'X2' CONC BOX CULVERT</t>
  </si>
  <si>
    <t>4'X2' SAFETY END TREATMENT - FW-0</t>
  </si>
  <si>
    <t>EMERGENCY ACCESS GATE</t>
  </si>
  <si>
    <t>EMERGENCY ACCESS SIGN</t>
  </si>
  <si>
    <t>ARTICULATED CONCRETE BLOCK</t>
  </si>
  <si>
    <t>30" DIA RCP STORM SEWER PIPE</t>
  </si>
  <si>
    <t>10" AGGREGATE BASE (ALL BUT WIEDERSTEIN)</t>
  </si>
  <si>
    <t>LIME TREATED SUBGRADE (6" COMPACTED DEPTH)</t>
  </si>
  <si>
    <t>SEAL SLAB</t>
  </si>
  <si>
    <t>FLUSH CURB</t>
  </si>
  <si>
    <t>6" CURB AND GUTTER</t>
  </si>
  <si>
    <t xml:space="preserve">6" CONCRETE SIDEWALK, 10' WIDE </t>
  </si>
  <si>
    <t xml:space="preserve">4" CONCRETE SIDEWALK, 5' WIDE </t>
  </si>
  <si>
    <t>1-1/2" SERVICE LINE LONG SIDE</t>
  </si>
  <si>
    <t>1-1/2" SERVICE LINE SHORT SIDE</t>
  </si>
  <si>
    <t>ROAD CUT AND STRUCTURAL FILL (ON-SITE)</t>
  </si>
  <si>
    <t>EXCAVATION AND STOCKPILE</t>
  </si>
  <si>
    <t>EXCAVATION AND REMOVAL OFFSITE</t>
  </si>
  <si>
    <t>2' x 2' GRATE INLET</t>
  </si>
  <si>
    <t>10' CONCRETE TRAIL</t>
  </si>
  <si>
    <t>5' DIA STORM MANHOLE</t>
  </si>
  <si>
    <t xml:space="preserve">5' SANITARY SEWER MANHOLE </t>
  </si>
  <si>
    <t>8" PVC SDR-35 GRAVITY SANITARY SEWER PIPE 
(0-6 FEET DEPTH)</t>
  </si>
  <si>
    <t>8" PVC SDR-35 GRAVITY SANITARY SEWER PIPE
 (6-10 FEET DEPTH)</t>
  </si>
  <si>
    <t>8" PVC SDR-26 GRAVITY SANITARY SEWER PIPE
(&gt; 10 FEET DEPTH)</t>
  </si>
  <si>
    <t>PEDESTRIAN CROSSING SIGN</t>
  </si>
  <si>
    <t>6" D50 ROCK RIPRAP</t>
  </si>
  <si>
    <t>14" D50 ROCK RIPRAP</t>
  </si>
  <si>
    <t>6" CONCRETE RIPRAP</t>
  </si>
  <si>
    <t>6" SHORT SERVICE LATERAL (SDR-35 PVC) WITH CLEANOUT</t>
  </si>
  <si>
    <t>6" LONG SERVICE LATERAL (SDR-35 PVC) WITH CLEANOUT</t>
  </si>
  <si>
    <t>SIDEWALK DRAIN/CURB OPENING</t>
  </si>
  <si>
    <t>8) PAVEMENT QUANTITIES BASED ON NON-ROCK SECTIONS</t>
  </si>
  <si>
    <t>9) SIDEWALKS TO BE BUILT BY LOT OWNERS ARE NOT INCLUDED</t>
  </si>
  <si>
    <t>7) GRADING QUANTITIES FOR PUBLIC INFRASTRUCTURE ONLY</t>
  </si>
  <si>
    <t>6) WOOD FENCING ON NORTH SIDE OF CHANNEL IN FUTRE PHASE</t>
  </si>
  <si>
    <t>2) TWO BRIDGES INCLUDING ALL APPURTENANCES IN FUTURE PHASE</t>
  </si>
  <si>
    <t>3) PERIMETER MASONRY WALL IN FUTURE PHASE</t>
  </si>
  <si>
    <t>5' DOGHOUSE MANHOLE  DROP STRUCTURE</t>
  </si>
  <si>
    <t>16" STEEL CASING PIPE</t>
  </si>
  <si>
    <t>1-1/2" SERVICE LINE SHORT SIDE (DUAL)</t>
  </si>
  <si>
    <t>1-1/2" SERVICE LINE LONG SIDE (DUAL)</t>
  </si>
  <si>
    <t>ROAD CUT AND FILL</t>
  </si>
  <si>
    <t>EXCAVATE AND HAUL OFF</t>
  </si>
  <si>
    <t>EXCAVATE AND STOCKPILE FOR USE ON LOTS</t>
  </si>
  <si>
    <t>TRENCH SPOIL</t>
  </si>
  <si>
    <t>Rock Excavation</t>
  </si>
  <si>
    <t>20" STEEL CASING PIPE</t>
  </si>
  <si>
    <t>MAINTENANCE ACCESS GATE</t>
  </si>
  <si>
    <t>53a</t>
  </si>
  <si>
    <t>53b</t>
  </si>
  <si>
    <t>LOT GRADING FILL</t>
  </si>
  <si>
    <t>LOT GRADING CUT</t>
  </si>
  <si>
    <t>CONTRACTOR SHALL USE MATERIALS CALLED OUT AS HAUL OFF OR STOCK PILE FOR LOT GRADING</t>
  </si>
  <si>
    <t>UNIT 1 ENGINEER'S BID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</si>
</sst>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indent="2"/>
    </xf>
    <xf numFmtId="3" fontId="0" fillId="2" borderId="0" xfId="1" applyNumberFormat="1" applyFont="1" applyFill="1" applyBorder="1" applyAlignment="1">
      <alignment horizontal="right" vertical="center" indent="2"/>
    </xf>
    <xf numFmtId="3" fontId="0" fillId="0" borderId="0" xfId="1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 indent="1"/>
    </xf>
    <xf numFmtId="3" fontId="6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right" vertical="center"/>
    </xf>
    <xf numFmtId="3" fontId="0" fillId="2" borderId="1" xfId="1" applyNumberFormat="1" applyFont="1" applyFill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3" fontId="0" fillId="2" borderId="0" xfId="1" applyNumberFormat="1" applyFont="1" applyFill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9" fontId="0" fillId="0" borderId="0" xfId="2" applyFont="1" applyAlignment="1">
      <alignment horizontal="left" vertical="center"/>
    </xf>
    <xf numFmtId="3" fontId="0" fillId="0" borderId="1" xfId="0" quotePrefix="1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3" fontId="0" fillId="0" borderId="0" xfId="0" applyNumberFormat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 applyBorder="1" applyAlignment="1">
      <alignment horizontal="right" vertical="center" indent="1"/>
    </xf>
    <xf numFmtId="164" fontId="0" fillId="0" borderId="0" xfId="2" applyNumberFormat="1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8774-086F-44F0-868C-211928595811}">
  <sheetPr>
    <pageSetUpPr fitToPage="1"/>
  </sheetPr>
  <dimension ref="A1:V138"/>
  <sheetViews>
    <sheetView showGridLines="0" tabSelected="1" zoomScale="120" zoomScaleNormal="120" workbookViewId="0">
      <selection activeCell="K6" sqref="K6"/>
    </sheetView>
  </sheetViews>
  <sheetFormatPr defaultColWidth="4" defaultRowHeight="14.4" x14ac:dyDescent="0.3"/>
  <cols>
    <col min="1" max="1" width="6.5546875" style="1" customWidth="1"/>
    <col min="2" max="2" width="11.109375" style="1" hidden="1" customWidth="1"/>
    <col min="3" max="3" width="50.88671875" style="6" customWidth="1"/>
    <col min="4" max="4" width="4.88671875" style="1" bestFit="1" customWidth="1"/>
    <col min="5" max="5" width="9.109375" style="10" bestFit="1" customWidth="1"/>
    <col min="6" max="6" width="12.6640625" style="36" customWidth="1"/>
    <col min="7" max="7" width="11.109375" style="21" customWidth="1"/>
    <col min="8" max="8" width="1.88671875" style="13" customWidth="1"/>
    <col min="9" max="9" width="11.33203125" style="23" customWidth="1"/>
    <col min="10" max="10" width="4.88671875" style="7" bestFit="1" customWidth="1"/>
    <col min="11" max="11" width="5.88671875" style="41" bestFit="1" customWidth="1"/>
    <col min="12" max="12" width="9.88671875" style="7" customWidth="1"/>
    <col min="13" max="13" width="1.33203125" style="7" hidden="1" customWidth="1"/>
    <col min="14" max="15" width="2.44140625" style="7" hidden="1" customWidth="1"/>
    <col min="16" max="16" width="9.88671875" style="7" hidden="1" customWidth="1"/>
    <col min="17" max="17" width="30" style="7" hidden="1" customWidth="1"/>
    <col min="18" max="18" width="5.33203125" style="7" hidden="1" customWidth="1"/>
    <col min="19" max="19" width="14" style="7" hidden="1" customWidth="1"/>
    <col min="20" max="20" width="11.33203125" style="7" hidden="1" customWidth="1"/>
    <col min="21" max="21" width="14.33203125" style="7" hidden="1" customWidth="1"/>
    <col min="22" max="22" width="83.6640625" bestFit="1" customWidth="1"/>
    <col min="23" max="16384" width="4" style="7"/>
  </cols>
  <sheetData>
    <row r="1" spans="1:22" ht="15.6" x14ac:dyDescent="0.3">
      <c r="A1" s="25" t="s">
        <v>95</v>
      </c>
      <c r="B1" s="2"/>
    </row>
    <row r="2" spans="1:22" ht="15.6" x14ac:dyDescent="0.3">
      <c r="A2" s="25" t="s">
        <v>157</v>
      </c>
      <c r="B2" s="2"/>
    </row>
    <row r="3" spans="1:22" x14ac:dyDescent="0.3">
      <c r="I3" s="10"/>
    </row>
    <row r="4" spans="1:22" ht="15" customHeight="1" x14ac:dyDescent="0.3">
      <c r="A4" s="32" t="s">
        <v>69</v>
      </c>
      <c r="B4" s="33"/>
      <c r="C4" s="33"/>
      <c r="D4" s="33"/>
      <c r="E4" s="33"/>
      <c r="F4" s="33"/>
      <c r="G4" s="34"/>
      <c r="I4" s="10"/>
    </row>
    <row r="5" spans="1:22" s="1" customFormat="1" x14ac:dyDescent="0.3">
      <c r="A5" s="15" t="s">
        <v>67</v>
      </c>
      <c r="B5" s="15" t="s">
        <v>24</v>
      </c>
      <c r="C5" s="26" t="s">
        <v>4</v>
      </c>
      <c r="D5" s="15" t="s">
        <v>5</v>
      </c>
      <c r="E5" s="16" t="s">
        <v>6</v>
      </c>
      <c r="F5" s="24" t="s">
        <v>68</v>
      </c>
      <c r="G5" s="27" t="s">
        <v>54</v>
      </c>
      <c r="H5" s="17"/>
      <c r="I5" s="23"/>
      <c r="K5" s="41"/>
      <c r="V5"/>
    </row>
    <row r="6" spans="1:22" x14ac:dyDescent="0.3">
      <c r="A6" s="3">
        <v>1</v>
      </c>
      <c r="B6" s="3"/>
      <c r="C6" s="8" t="s">
        <v>66</v>
      </c>
      <c r="D6" s="3" t="s">
        <v>52</v>
      </c>
      <c r="E6" s="4">
        <v>7</v>
      </c>
      <c r="F6" s="37"/>
      <c r="G6" s="28">
        <f>F6*E6</f>
        <v>0</v>
      </c>
      <c r="H6" s="18"/>
    </row>
    <row r="7" spans="1:22" ht="30" customHeight="1" x14ac:dyDescent="0.3">
      <c r="A7" s="3">
        <v>2</v>
      </c>
      <c r="B7" s="3"/>
      <c r="C7" s="8" t="s">
        <v>75</v>
      </c>
      <c r="D7" s="3" t="s">
        <v>0</v>
      </c>
      <c r="E7" s="4">
        <v>1590</v>
      </c>
      <c r="F7" s="37"/>
      <c r="G7" s="28">
        <f>F7*E7</f>
        <v>0</v>
      </c>
      <c r="H7" s="18"/>
    </row>
    <row r="8" spans="1:22" ht="30" customHeight="1" x14ac:dyDescent="0.3">
      <c r="A8" s="3">
        <v>3</v>
      </c>
      <c r="B8" s="3"/>
      <c r="C8" s="8" t="s">
        <v>22</v>
      </c>
      <c r="D8" s="3" t="s">
        <v>3</v>
      </c>
      <c r="E8" s="4">
        <v>4700</v>
      </c>
      <c r="F8" s="37"/>
      <c r="G8" s="28">
        <f>F8*E8</f>
        <v>0</v>
      </c>
      <c r="H8" s="18"/>
    </row>
    <row r="9" spans="1:22" ht="30" customHeight="1" thickBot="1" x14ac:dyDescent="0.35">
      <c r="A9" s="3">
        <v>4</v>
      </c>
      <c r="B9" s="3"/>
      <c r="C9" s="8" t="s">
        <v>76</v>
      </c>
      <c r="D9" s="3" t="s">
        <v>3</v>
      </c>
      <c r="E9" s="4">
        <v>950</v>
      </c>
      <c r="F9" s="31"/>
      <c r="G9" s="29">
        <f>F9*E9</f>
        <v>0</v>
      </c>
      <c r="H9" s="19"/>
    </row>
    <row r="10" spans="1:22" ht="15" thickBot="1" x14ac:dyDescent="0.35">
      <c r="A10" s="58" t="s">
        <v>7</v>
      </c>
      <c r="B10" s="59"/>
      <c r="C10" s="59"/>
      <c r="D10" s="59"/>
      <c r="E10" s="59"/>
      <c r="F10" s="60"/>
      <c r="G10" s="30">
        <f>SUM(G6:G9)</f>
        <v>0</v>
      </c>
      <c r="H10" s="19"/>
    </row>
    <row r="11" spans="1:22" x14ac:dyDescent="0.3">
      <c r="F11" s="38"/>
    </row>
    <row r="12" spans="1:22" ht="15" customHeight="1" x14ac:dyDescent="0.3">
      <c r="A12" s="32" t="s">
        <v>70</v>
      </c>
      <c r="B12" s="33"/>
      <c r="C12" s="33"/>
      <c r="D12" s="33"/>
      <c r="E12" s="33"/>
      <c r="F12" s="33"/>
      <c r="G12" s="34"/>
      <c r="H12" s="20"/>
    </row>
    <row r="13" spans="1:22" x14ac:dyDescent="0.3">
      <c r="A13" s="15" t="s">
        <v>67</v>
      </c>
      <c r="B13" s="15" t="s">
        <v>24</v>
      </c>
      <c r="C13" s="26" t="s">
        <v>4</v>
      </c>
      <c r="D13" s="15" t="s">
        <v>5</v>
      </c>
      <c r="E13" s="16" t="s">
        <v>6</v>
      </c>
      <c r="F13" s="24" t="s">
        <v>68</v>
      </c>
      <c r="G13" s="27" t="s">
        <v>54</v>
      </c>
      <c r="H13" s="17"/>
    </row>
    <row r="14" spans="1:22" ht="15" customHeight="1" x14ac:dyDescent="0.3">
      <c r="A14" s="3">
        <f>+A9+1</f>
        <v>5</v>
      </c>
      <c r="B14" s="3" t="s">
        <v>27</v>
      </c>
      <c r="C14" s="8" t="s">
        <v>28</v>
      </c>
      <c r="D14" s="3" t="s">
        <v>0</v>
      </c>
      <c r="E14" s="4">
        <v>8040</v>
      </c>
      <c r="F14" s="31"/>
      <c r="G14" s="31">
        <f t="shared" ref="G14:G23" si="0">F14*E14</f>
        <v>0</v>
      </c>
      <c r="H14" s="19"/>
    </row>
    <row r="15" spans="1:22" ht="15" customHeight="1" x14ac:dyDescent="0.3">
      <c r="A15" s="3">
        <f>+A14+1</f>
        <v>6</v>
      </c>
      <c r="B15" s="3"/>
      <c r="C15" s="8" t="s">
        <v>142</v>
      </c>
      <c r="D15" s="3" t="s">
        <v>0</v>
      </c>
      <c r="E15" s="4">
        <v>93</v>
      </c>
      <c r="F15" s="31"/>
      <c r="G15" s="31">
        <f>F15*E15</f>
        <v>0</v>
      </c>
      <c r="H15" s="19"/>
    </row>
    <row r="16" spans="1:22" ht="15" customHeight="1" x14ac:dyDescent="0.3">
      <c r="A16" s="3">
        <f>+A15+1</f>
        <v>7</v>
      </c>
      <c r="B16" s="3" t="s">
        <v>32</v>
      </c>
      <c r="C16" s="8" t="s">
        <v>33</v>
      </c>
      <c r="D16" s="3" t="s">
        <v>0</v>
      </c>
      <c r="E16" s="4">
        <v>7690</v>
      </c>
      <c r="F16" s="31"/>
      <c r="G16" s="31">
        <f>F16*E16</f>
        <v>0</v>
      </c>
      <c r="H16" s="19"/>
    </row>
    <row r="17" spans="1:22" s="1" customFormat="1" ht="15" customHeight="1" x14ac:dyDescent="0.3">
      <c r="A17" s="3">
        <f t="shared" ref="A17:A23" si="1">+A16+1</f>
        <v>8</v>
      </c>
      <c r="B17" s="12" t="s">
        <v>29</v>
      </c>
      <c r="C17" s="8" t="s">
        <v>117</v>
      </c>
      <c r="D17" s="3" t="s">
        <v>1</v>
      </c>
      <c r="E17" s="4">
        <v>5</v>
      </c>
      <c r="F17" s="31"/>
      <c r="G17" s="31">
        <f t="shared" si="0"/>
        <v>0</v>
      </c>
      <c r="H17" s="19"/>
      <c r="I17" s="23"/>
      <c r="K17" s="41"/>
      <c r="V17"/>
    </row>
    <row r="18" spans="1:22" ht="15" customHeight="1" x14ac:dyDescent="0.3">
      <c r="A18" s="3">
        <f t="shared" si="1"/>
        <v>9</v>
      </c>
      <c r="B18" s="12" t="s">
        <v>30</v>
      </c>
      <c r="C18" s="8" t="s">
        <v>116</v>
      </c>
      <c r="D18" s="3" t="s">
        <v>1</v>
      </c>
      <c r="E18" s="4">
        <v>3</v>
      </c>
      <c r="F18" s="31"/>
      <c r="G18" s="31">
        <f t="shared" si="0"/>
        <v>0</v>
      </c>
      <c r="H18" s="19"/>
    </row>
    <row r="19" spans="1:22" ht="15" customHeight="1" x14ac:dyDescent="0.3">
      <c r="A19" s="3">
        <f>+A18+1</f>
        <v>10</v>
      </c>
      <c r="B19" s="12" t="s">
        <v>30</v>
      </c>
      <c r="C19" s="8" t="s">
        <v>143</v>
      </c>
      <c r="D19" s="3" t="s">
        <v>1</v>
      </c>
      <c r="E19" s="4">
        <v>36</v>
      </c>
      <c r="F19" s="31"/>
      <c r="G19" s="31">
        <f>F19*E19</f>
        <v>0</v>
      </c>
      <c r="H19" s="19"/>
    </row>
    <row r="20" spans="1:22" ht="15" customHeight="1" x14ac:dyDescent="0.3">
      <c r="A20" s="3">
        <f>+A19+1</f>
        <v>11</v>
      </c>
      <c r="B20" s="12" t="s">
        <v>30</v>
      </c>
      <c r="C20" s="8" t="s">
        <v>144</v>
      </c>
      <c r="D20" s="3" t="s">
        <v>1</v>
      </c>
      <c r="E20" s="4">
        <v>19</v>
      </c>
      <c r="F20" s="31"/>
      <c r="G20" s="31">
        <f>F20*E20</f>
        <v>0</v>
      </c>
      <c r="H20" s="19"/>
    </row>
    <row r="21" spans="1:22" ht="15" customHeight="1" x14ac:dyDescent="0.3">
      <c r="A21" s="3">
        <f>+A18+1</f>
        <v>10</v>
      </c>
      <c r="B21" s="3" t="s">
        <v>25</v>
      </c>
      <c r="C21" s="8" t="s">
        <v>26</v>
      </c>
      <c r="D21" s="3" t="s">
        <v>1</v>
      </c>
      <c r="E21" s="4">
        <v>12</v>
      </c>
      <c r="F21" s="31"/>
      <c r="G21" s="31">
        <f t="shared" si="0"/>
        <v>0</v>
      </c>
      <c r="H21" s="19"/>
    </row>
    <row r="22" spans="1:22" ht="28.8" x14ac:dyDescent="0.3">
      <c r="A22" s="3">
        <f t="shared" si="1"/>
        <v>11</v>
      </c>
      <c r="B22" s="3" t="s">
        <v>31</v>
      </c>
      <c r="C22" s="8" t="s">
        <v>101</v>
      </c>
      <c r="D22" s="3" t="s">
        <v>1</v>
      </c>
      <c r="E22" s="4">
        <v>3</v>
      </c>
      <c r="F22" s="31"/>
      <c r="G22" s="31">
        <f t="shared" si="0"/>
        <v>0</v>
      </c>
      <c r="H22" s="19"/>
    </row>
    <row r="23" spans="1:22" ht="15" customHeight="1" thickBot="1" x14ac:dyDescent="0.35">
      <c r="A23" s="3">
        <f t="shared" si="1"/>
        <v>12</v>
      </c>
      <c r="B23" s="3"/>
      <c r="C23" s="8" t="s">
        <v>13</v>
      </c>
      <c r="D23" s="3" t="s">
        <v>2</v>
      </c>
      <c r="E23" s="4">
        <v>1</v>
      </c>
      <c r="F23" s="37"/>
      <c r="G23" s="28">
        <f t="shared" si="0"/>
        <v>0</v>
      </c>
      <c r="H23" s="18"/>
    </row>
    <row r="24" spans="1:22" ht="15" customHeight="1" thickBot="1" x14ac:dyDescent="0.35">
      <c r="A24" s="58" t="s">
        <v>71</v>
      </c>
      <c r="B24" s="59"/>
      <c r="C24" s="59"/>
      <c r="D24" s="59"/>
      <c r="E24" s="59"/>
      <c r="F24" s="59"/>
      <c r="G24" s="30">
        <f>SUM(G14:G23)</f>
        <v>0</v>
      </c>
      <c r="H24" s="18"/>
    </row>
    <row r="25" spans="1:22" x14ac:dyDescent="0.3">
      <c r="A25" s="5"/>
      <c r="B25" s="5"/>
      <c r="C25" s="9"/>
      <c r="D25" s="5"/>
      <c r="E25" s="11"/>
      <c r="F25" s="22"/>
      <c r="G25" s="22"/>
      <c r="H25" s="14"/>
    </row>
    <row r="26" spans="1:22" ht="15" customHeight="1" x14ac:dyDescent="0.3">
      <c r="A26" s="32" t="s">
        <v>80</v>
      </c>
      <c r="B26" s="33"/>
      <c r="C26" s="33"/>
      <c r="D26" s="33"/>
      <c r="E26" s="33"/>
      <c r="F26" s="33"/>
      <c r="G26" s="34"/>
      <c r="H26" s="20"/>
    </row>
    <row r="27" spans="1:22" x14ac:dyDescent="0.3">
      <c r="A27" s="15" t="s">
        <v>67</v>
      </c>
      <c r="B27" s="15" t="s">
        <v>24</v>
      </c>
      <c r="C27" s="26" t="s">
        <v>4</v>
      </c>
      <c r="D27" s="15" t="s">
        <v>5</v>
      </c>
      <c r="E27" s="16" t="s">
        <v>6</v>
      </c>
      <c r="F27" s="24" t="s">
        <v>68</v>
      </c>
      <c r="G27" s="27" t="s">
        <v>54</v>
      </c>
      <c r="H27" s="17"/>
    </row>
    <row r="28" spans="1:22" x14ac:dyDescent="0.3">
      <c r="A28" s="3">
        <f>+A23+1</f>
        <v>13</v>
      </c>
      <c r="B28" s="3"/>
      <c r="C28" s="50" t="s">
        <v>77</v>
      </c>
      <c r="D28" s="3" t="s">
        <v>0</v>
      </c>
      <c r="E28" s="4">
        <v>1930</v>
      </c>
      <c r="F28" s="31"/>
      <c r="G28" s="31">
        <f>F28*E28</f>
        <v>0</v>
      </c>
      <c r="H28" s="19"/>
    </row>
    <row r="29" spans="1:22" ht="30" customHeight="1" x14ac:dyDescent="0.3">
      <c r="A29" s="3">
        <f>A28+1</f>
        <v>14</v>
      </c>
      <c r="B29" s="3"/>
      <c r="C29" s="8" t="s">
        <v>79</v>
      </c>
      <c r="D29" s="3" t="s">
        <v>0</v>
      </c>
      <c r="E29" s="4">
        <v>1930</v>
      </c>
      <c r="F29" s="31"/>
      <c r="G29" s="31">
        <f>F29*E29</f>
        <v>0</v>
      </c>
      <c r="H29" s="19"/>
    </row>
    <row r="30" spans="1:22" ht="30" customHeight="1" x14ac:dyDescent="0.3">
      <c r="A30" s="3">
        <f t="shared" ref="A30:A32" si="2">A29+1</f>
        <v>15</v>
      </c>
      <c r="B30" s="3"/>
      <c r="C30" s="8" t="s">
        <v>150</v>
      </c>
      <c r="D30" s="3" t="s">
        <v>0</v>
      </c>
      <c r="E30" s="4">
        <v>80</v>
      </c>
      <c r="F30" s="31"/>
      <c r="G30" s="31">
        <f>F30*E30</f>
        <v>0</v>
      </c>
      <c r="H30" s="19"/>
    </row>
    <row r="31" spans="1:22" ht="30" customHeight="1" x14ac:dyDescent="0.3">
      <c r="A31" s="3">
        <f t="shared" si="2"/>
        <v>16</v>
      </c>
      <c r="B31" s="3"/>
      <c r="C31" s="8" t="s">
        <v>78</v>
      </c>
      <c r="D31" s="3" t="s">
        <v>1</v>
      </c>
      <c r="E31" s="4">
        <v>2</v>
      </c>
      <c r="F31" s="31"/>
      <c r="G31" s="31">
        <f>F31*E31</f>
        <v>0</v>
      </c>
      <c r="H31" s="19"/>
    </row>
    <row r="32" spans="1:22" ht="15" thickBot="1" x14ac:dyDescent="0.35">
      <c r="A32" s="3">
        <f t="shared" si="2"/>
        <v>17</v>
      </c>
      <c r="B32" s="3"/>
      <c r="C32" s="8" t="s">
        <v>8</v>
      </c>
      <c r="D32" s="3" t="s">
        <v>2</v>
      </c>
      <c r="E32" s="4">
        <v>1</v>
      </c>
      <c r="F32" s="31"/>
      <c r="G32" s="31">
        <f>F32*E32</f>
        <v>0</v>
      </c>
      <c r="H32" s="19"/>
    </row>
    <row r="33" spans="1:22" ht="15" thickBot="1" x14ac:dyDescent="0.35">
      <c r="A33" s="58" t="s">
        <v>81</v>
      </c>
      <c r="B33" s="59"/>
      <c r="C33" s="59"/>
      <c r="D33" s="59"/>
      <c r="E33" s="59"/>
      <c r="F33" s="59"/>
      <c r="G33" s="30">
        <f>SUM(G28:G32)</f>
        <v>0</v>
      </c>
      <c r="H33" s="19"/>
    </row>
    <row r="34" spans="1:22" x14ac:dyDescent="0.3">
      <c r="F34" s="39"/>
    </row>
    <row r="35" spans="1:22" ht="15" customHeight="1" x14ac:dyDescent="0.3">
      <c r="A35" s="32" t="s">
        <v>83</v>
      </c>
      <c r="B35" s="33"/>
      <c r="C35" s="33"/>
      <c r="D35" s="33"/>
      <c r="E35" s="33"/>
      <c r="F35" s="33"/>
      <c r="G35" s="34"/>
    </row>
    <row r="36" spans="1:22" x14ac:dyDescent="0.3">
      <c r="A36" s="15" t="s">
        <v>67</v>
      </c>
      <c r="B36" s="15" t="s">
        <v>24</v>
      </c>
      <c r="C36" s="26" t="s">
        <v>4</v>
      </c>
      <c r="D36" s="15" t="s">
        <v>5</v>
      </c>
      <c r="E36" s="16" t="s">
        <v>6</v>
      </c>
      <c r="F36" s="24" t="s">
        <v>68</v>
      </c>
      <c r="G36" s="27" t="s">
        <v>54</v>
      </c>
      <c r="H36" s="17"/>
    </row>
    <row r="37" spans="1:22" ht="28.8" x14ac:dyDescent="0.3">
      <c r="A37" s="3">
        <f>+A32+1</f>
        <v>18</v>
      </c>
      <c r="B37" s="3" t="s">
        <v>43</v>
      </c>
      <c r="C37" s="8" t="s">
        <v>125</v>
      </c>
      <c r="D37" s="3" t="s">
        <v>0</v>
      </c>
      <c r="E37" s="4">
        <v>490</v>
      </c>
      <c r="F37" s="31"/>
      <c r="G37" s="28">
        <f t="shared" ref="G37:G46" si="3">F37*E37</f>
        <v>0</v>
      </c>
      <c r="H37" s="18"/>
      <c r="K37" s="21"/>
    </row>
    <row r="38" spans="1:22" s="1" customFormat="1" ht="28.8" x14ac:dyDescent="0.3">
      <c r="A38" s="3">
        <f>A37+1</f>
        <v>19</v>
      </c>
      <c r="B38" s="3" t="s">
        <v>44</v>
      </c>
      <c r="C38" s="8" t="s">
        <v>126</v>
      </c>
      <c r="D38" s="3" t="s">
        <v>0</v>
      </c>
      <c r="E38" s="4">
        <v>3780</v>
      </c>
      <c r="F38" s="31"/>
      <c r="G38" s="28">
        <f>F38*E38</f>
        <v>0</v>
      </c>
      <c r="H38" s="18"/>
      <c r="I38" s="23"/>
      <c r="K38" s="41"/>
      <c r="V38"/>
    </row>
    <row r="39" spans="1:22" ht="28.8" x14ac:dyDescent="0.3">
      <c r="A39" s="3">
        <f t="shared" ref="A39:A47" si="4">A38+1</f>
        <v>20</v>
      </c>
      <c r="B39" s="3" t="s">
        <v>45</v>
      </c>
      <c r="C39" s="8" t="s">
        <v>127</v>
      </c>
      <c r="D39" s="3" t="s">
        <v>0</v>
      </c>
      <c r="E39" s="4">
        <v>2110</v>
      </c>
      <c r="F39" s="31"/>
      <c r="G39" s="28">
        <f>F39*E39</f>
        <v>0</v>
      </c>
      <c r="H39" s="18"/>
    </row>
    <row r="40" spans="1:22" x14ac:dyDescent="0.3">
      <c r="A40" s="3">
        <f t="shared" si="4"/>
        <v>21</v>
      </c>
      <c r="B40" s="3"/>
      <c r="C40" s="8" t="s">
        <v>142</v>
      </c>
      <c r="D40" s="3" t="s">
        <v>0</v>
      </c>
      <c r="E40" s="4">
        <v>102</v>
      </c>
      <c r="F40" s="31"/>
      <c r="G40" s="31">
        <f>F40*E40</f>
        <v>0</v>
      </c>
      <c r="H40" s="18"/>
    </row>
    <row r="41" spans="1:22" x14ac:dyDescent="0.3">
      <c r="A41" s="3">
        <f t="shared" si="4"/>
        <v>22</v>
      </c>
      <c r="B41" s="3" t="s">
        <v>47</v>
      </c>
      <c r="C41" s="8" t="s">
        <v>132</v>
      </c>
      <c r="D41" s="3" t="s">
        <v>1</v>
      </c>
      <c r="E41" s="4">
        <v>52</v>
      </c>
      <c r="F41" s="31"/>
      <c r="G41" s="28">
        <f t="shared" si="3"/>
        <v>0</v>
      </c>
      <c r="H41" s="18"/>
    </row>
    <row r="42" spans="1:22" x14ac:dyDescent="0.3">
      <c r="A42" s="3">
        <f t="shared" si="4"/>
        <v>23</v>
      </c>
      <c r="B42" s="3" t="s">
        <v>47</v>
      </c>
      <c r="C42" s="8" t="s">
        <v>133</v>
      </c>
      <c r="D42" s="3" t="s">
        <v>1</v>
      </c>
      <c r="E42" s="4">
        <v>66</v>
      </c>
      <c r="F42" s="31"/>
      <c r="G42" s="28">
        <f t="shared" si="3"/>
        <v>0</v>
      </c>
      <c r="H42" s="18"/>
    </row>
    <row r="43" spans="1:22" x14ac:dyDescent="0.3">
      <c r="A43" s="3">
        <f t="shared" si="4"/>
        <v>24</v>
      </c>
      <c r="B43" s="3" t="s">
        <v>46</v>
      </c>
      <c r="C43" s="8" t="s">
        <v>124</v>
      </c>
      <c r="D43" s="3" t="s">
        <v>1</v>
      </c>
      <c r="E43" s="4">
        <v>55</v>
      </c>
      <c r="F43" s="31"/>
      <c r="G43" s="28">
        <f>F43*E43</f>
        <v>0</v>
      </c>
      <c r="H43" s="18"/>
    </row>
    <row r="44" spans="1:22" x14ac:dyDescent="0.3">
      <c r="A44" s="3">
        <f t="shared" si="4"/>
        <v>25</v>
      </c>
      <c r="B44" s="3" t="s">
        <v>46</v>
      </c>
      <c r="C44" s="8" t="s">
        <v>141</v>
      </c>
      <c r="D44" s="3" t="s">
        <v>1</v>
      </c>
      <c r="E44" s="4">
        <v>2</v>
      </c>
      <c r="F44" s="31"/>
      <c r="G44" s="28">
        <f t="shared" si="3"/>
        <v>0</v>
      </c>
      <c r="H44" s="18"/>
      <c r="V44" s="47"/>
    </row>
    <row r="45" spans="1:22" x14ac:dyDescent="0.3">
      <c r="A45" s="3">
        <f t="shared" si="4"/>
        <v>26</v>
      </c>
      <c r="B45" s="3" t="s">
        <v>42</v>
      </c>
      <c r="C45" s="8" t="s">
        <v>82</v>
      </c>
      <c r="D45" s="3" t="s">
        <v>2</v>
      </c>
      <c r="E45" s="4">
        <v>2</v>
      </c>
      <c r="F45" s="31"/>
      <c r="G45" s="28">
        <f t="shared" si="3"/>
        <v>0</v>
      </c>
      <c r="H45" s="18"/>
    </row>
    <row r="46" spans="1:22" x14ac:dyDescent="0.3">
      <c r="A46" s="3">
        <f t="shared" si="4"/>
        <v>27</v>
      </c>
      <c r="B46" s="3"/>
      <c r="C46" s="8" t="s">
        <v>14</v>
      </c>
      <c r="D46" s="3" t="s">
        <v>2</v>
      </c>
      <c r="E46" s="4">
        <v>1</v>
      </c>
      <c r="F46" s="31"/>
      <c r="G46" s="28">
        <f t="shared" si="3"/>
        <v>0</v>
      </c>
      <c r="H46" s="18"/>
    </row>
    <row r="47" spans="1:22" ht="15" thickBot="1" x14ac:dyDescent="0.35">
      <c r="A47" s="3">
        <f t="shared" si="4"/>
        <v>28</v>
      </c>
      <c r="B47" s="3"/>
      <c r="C47" s="50" t="s">
        <v>23</v>
      </c>
      <c r="D47" s="3" t="s">
        <v>0</v>
      </c>
      <c r="E47" s="4">
        <v>6380</v>
      </c>
      <c r="F47" s="31"/>
      <c r="G47" s="31">
        <f>F47*E47</f>
        <v>0</v>
      </c>
      <c r="H47" s="19"/>
      <c r="V47" s="7"/>
    </row>
    <row r="48" spans="1:22" ht="15" thickBot="1" x14ac:dyDescent="0.35">
      <c r="A48" s="58" t="s">
        <v>84</v>
      </c>
      <c r="B48" s="59"/>
      <c r="C48" s="59"/>
      <c r="D48" s="59"/>
      <c r="E48" s="59"/>
      <c r="F48" s="59"/>
      <c r="G48" s="30">
        <f>SUM(G37:G47)</f>
        <v>0</v>
      </c>
      <c r="H48" s="18"/>
    </row>
    <row r="49" spans="1:9" x14ac:dyDescent="0.3">
      <c r="A49" s="5"/>
      <c r="B49" s="5"/>
      <c r="C49" s="9"/>
      <c r="D49" s="5"/>
      <c r="E49" s="11"/>
      <c r="F49" s="22"/>
      <c r="G49" s="22"/>
      <c r="H49" s="14"/>
    </row>
    <row r="50" spans="1:9" ht="15" customHeight="1" x14ac:dyDescent="0.3">
      <c r="A50" s="32" t="s">
        <v>72</v>
      </c>
      <c r="B50" s="33"/>
      <c r="C50" s="33"/>
      <c r="D50" s="33"/>
      <c r="E50" s="33"/>
      <c r="F50" s="33"/>
      <c r="G50" s="34"/>
    </row>
    <row r="51" spans="1:9" x14ac:dyDescent="0.3">
      <c r="A51" s="15" t="s">
        <v>67</v>
      </c>
      <c r="B51" s="15" t="s">
        <v>24</v>
      </c>
      <c r="C51" s="26" t="s">
        <v>4</v>
      </c>
      <c r="D51" s="15" t="s">
        <v>5</v>
      </c>
      <c r="E51" s="16" t="s">
        <v>6</v>
      </c>
      <c r="F51" s="24" t="s">
        <v>68</v>
      </c>
      <c r="G51" s="27" t="s">
        <v>54</v>
      </c>
      <c r="H51" s="17"/>
    </row>
    <row r="52" spans="1:9" x14ac:dyDescent="0.3">
      <c r="A52" s="3">
        <f>+A47+1</f>
        <v>29</v>
      </c>
      <c r="B52" s="3"/>
      <c r="C52" s="8" t="s">
        <v>99</v>
      </c>
      <c r="D52" s="3" t="s">
        <v>1</v>
      </c>
      <c r="E52" s="4">
        <v>29</v>
      </c>
      <c r="F52" s="31"/>
      <c r="G52" s="28">
        <f t="shared" ref="G52:G62" si="5">F52*E52</f>
        <v>0</v>
      </c>
      <c r="H52" s="18"/>
      <c r="I52" s="10"/>
    </row>
    <row r="53" spans="1:9" x14ac:dyDescent="0.3">
      <c r="A53" s="3">
        <f>A52+1</f>
        <v>30</v>
      </c>
      <c r="B53" s="3"/>
      <c r="C53" s="8" t="s">
        <v>100</v>
      </c>
      <c r="D53" s="3" t="s">
        <v>1</v>
      </c>
      <c r="E53" s="4">
        <v>4</v>
      </c>
      <c r="F53" s="31"/>
      <c r="G53" s="28">
        <f t="shared" si="5"/>
        <v>0</v>
      </c>
      <c r="H53" s="18"/>
      <c r="I53" s="10"/>
    </row>
    <row r="54" spans="1:9" x14ac:dyDescent="0.3">
      <c r="A54" s="3">
        <f>A53+1</f>
        <v>31</v>
      </c>
      <c r="B54" s="3"/>
      <c r="C54" s="8" t="s">
        <v>121</v>
      </c>
      <c r="D54" s="3" t="s">
        <v>1</v>
      </c>
      <c r="E54" s="4">
        <v>3</v>
      </c>
      <c r="F54" s="31"/>
      <c r="G54" s="28">
        <f t="shared" si="5"/>
        <v>0</v>
      </c>
      <c r="H54" s="18"/>
      <c r="I54" s="10"/>
    </row>
    <row r="55" spans="1:9" x14ac:dyDescent="0.3">
      <c r="A55" s="3">
        <f t="shared" ref="A55:A62" si="6">A54+1</f>
        <v>32</v>
      </c>
      <c r="B55" s="3"/>
      <c r="C55" s="8" t="s">
        <v>103</v>
      </c>
      <c r="D55" s="3" t="s">
        <v>0</v>
      </c>
      <c r="E55" s="4">
        <v>65</v>
      </c>
      <c r="F55" s="31"/>
      <c r="G55" s="28">
        <f t="shared" si="5"/>
        <v>0</v>
      </c>
      <c r="H55" s="18"/>
      <c r="I55" s="10"/>
    </row>
    <row r="56" spans="1:9" x14ac:dyDescent="0.3">
      <c r="A56" s="3">
        <f t="shared" si="6"/>
        <v>33</v>
      </c>
      <c r="B56" s="3" t="s">
        <v>51</v>
      </c>
      <c r="C56" s="8" t="s">
        <v>104</v>
      </c>
      <c r="D56" s="3" t="s">
        <v>1</v>
      </c>
      <c r="E56" s="4">
        <v>2</v>
      </c>
      <c r="F56" s="31"/>
      <c r="G56" s="28">
        <f t="shared" si="5"/>
        <v>0</v>
      </c>
      <c r="H56" s="18"/>
      <c r="I56" s="10"/>
    </row>
    <row r="57" spans="1:9" x14ac:dyDescent="0.3">
      <c r="A57" s="3">
        <f t="shared" si="6"/>
        <v>34</v>
      </c>
      <c r="B57" s="3"/>
      <c r="C57" s="8" t="s">
        <v>123</v>
      </c>
      <c r="D57" s="3" t="s">
        <v>1</v>
      </c>
      <c r="E57" s="4">
        <v>28</v>
      </c>
      <c r="F57" s="31"/>
      <c r="G57" s="28">
        <f t="shared" si="5"/>
        <v>0</v>
      </c>
      <c r="H57" s="18"/>
      <c r="I57" s="10"/>
    </row>
    <row r="58" spans="1:9" x14ac:dyDescent="0.3">
      <c r="A58" s="3">
        <f t="shared" si="6"/>
        <v>35</v>
      </c>
      <c r="B58" s="3"/>
      <c r="C58" s="8" t="s">
        <v>55</v>
      </c>
      <c r="D58" s="3" t="s">
        <v>1</v>
      </c>
      <c r="E58" s="4">
        <v>3</v>
      </c>
      <c r="F58" s="37"/>
      <c r="G58" s="28">
        <f t="shared" si="5"/>
        <v>0</v>
      </c>
      <c r="H58" s="18"/>
      <c r="I58" s="10"/>
    </row>
    <row r="59" spans="1:9" x14ac:dyDescent="0.3">
      <c r="A59" s="3">
        <f t="shared" si="6"/>
        <v>36</v>
      </c>
      <c r="B59" s="3"/>
      <c r="C59" s="8" t="s">
        <v>56</v>
      </c>
      <c r="D59" s="3" t="s">
        <v>0</v>
      </c>
      <c r="E59" s="4">
        <v>3355</v>
      </c>
      <c r="F59" s="31"/>
      <c r="G59" s="28">
        <f t="shared" si="5"/>
        <v>0</v>
      </c>
      <c r="H59" s="18"/>
      <c r="I59" s="10"/>
    </row>
    <row r="60" spans="1:9" x14ac:dyDescent="0.3">
      <c r="A60" s="3">
        <f t="shared" si="6"/>
        <v>37</v>
      </c>
      <c r="B60" s="3"/>
      <c r="C60" s="8" t="s">
        <v>108</v>
      </c>
      <c r="D60" s="3" t="s">
        <v>0</v>
      </c>
      <c r="E60" s="4">
        <v>725</v>
      </c>
      <c r="F60" s="31"/>
      <c r="G60" s="28">
        <f t="shared" ref="G60:G61" si="7">F60*E60</f>
        <v>0</v>
      </c>
      <c r="H60" s="18"/>
      <c r="I60" s="10"/>
    </row>
    <row r="61" spans="1:9" x14ac:dyDescent="0.3">
      <c r="A61" s="3">
        <f t="shared" si="6"/>
        <v>38</v>
      </c>
      <c r="B61" s="3"/>
      <c r="C61" s="8" t="s">
        <v>131</v>
      </c>
      <c r="D61" s="3" t="s">
        <v>3</v>
      </c>
      <c r="E61" s="4">
        <v>25</v>
      </c>
      <c r="F61" s="31"/>
      <c r="G61" s="28">
        <f t="shared" si="7"/>
        <v>0</v>
      </c>
      <c r="H61" s="18"/>
      <c r="I61" s="10"/>
    </row>
    <row r="62" spans="1:9" ht="15" thickBot="1" x14ac:dyDescent="0.35">
      <c r="A62" s="3">
        <f t="shared" si="6"/>
        <v>39</v>
      </c>
      <c r="B62" s="3"/>
      <c r="C62" s="8" t="s">
        <v>129</v>
      </c>
      <c r="D62" s="3" t="s">
        <v>3</v>
      </c>
      <c r="E62" s="4">
        <v>70</v>
      </c>
      <c r="F62" s="31"/>
      <c r="G62" s="28">
        <f t="shared" si="5"/>
        <v>0</v>
      </c>
      <c r="H62" s="18"/>
      <c r="I62" s="10"/>
    </row>
    <row r="63" spans="1:9" ht="15" thickBot="1" x14ac:dyDescent="0.35">
      <c r="A63" s="58" t="s">
        <v>73</v>
      </c>
      <c r="B63" s="59"/>
      <c r="C63" s="59"/>
      <c r="D63" s="59"/>
      <c r="E63" s="59"/>
      <c r="F63" s="59"/>
      <c r="G63" s="30">
        <f>SUM(G52:G62)</f>
        <v>0</v>
      </c>
      <c r="H63" s="18"/>
    </row>
    <row r="65" spans="1:22" ht="15" customHeight="1" x14ac:dyDescent="0.3">
      <c r="A65" s="32" t="s">
        <v>50</v>
      </c>
      <c r="B65" s="33"/>
      <c r="C65" s="33"/>
      <c r="D65" s="33"/>
      <c r="E65" s="33"/>
      <c r="F65" s="33"/>
      <c r="G65" s="34"/>
      <c r="V65" s="7"/>
    </row>
    <row r="66" spans="1:22" x14ac:dyDescent="0.3">
      <c r="A66" s="15" t="s">
        <v>67</v>
      </c>
      <c r="B66" s="15" t="s">
        <v>24</v>
      </c>
      <c r="C66" s="26" t="s">
        <v>4</v>
      </c>
      <c r="D66" s="15" t="s">
        <v>5</v>
      </c>
      <c r="E66" s="16" t="s">
        <v>6</v>
      </c>
      <c r="F66" s="24" t="s">
        <v>68</v>
      </c>
      <c r="G66" s="27" t="s">
        <v>54</v>
      </c>
      <c r="H66" s="17"/>
    </row>
    <row r="67" spans="1:22" x14ac:dyDescent="0.3">
      <c r="A67" s="3">
        <f>A62+1</f>
        <v>40</v>
      </c>
      <c r="B67" s="3"/>
      <c r="C67" s="8" t="s">
        <v>57</v>
      </c>
      <c r="D67" s="3" t="s">
        <v>3</v>
      </c>
      <c r="E67" s="4">
        <v>9850</v>
      </c>
      <c r="F67" s="31"/>
      <c r="G67" s="28">
        <f t="shared" ref="G67:G75" si="8">F67*E67</f>
        <v>0</v>
      </c>
      <c r="H67" s="18"/>
    </row>
    <row r="68" spans="1:22" x14ac:dyDescent="0.3">
      <c r="A68" s="3">
        <f t="shared" ref="A68:A75" si="9">+A67+1</f>
        <v>41</v>
      </c>
      <c r="B68" s="3"/>
      <c r="C68" s="8" t="s">
        <v>111</v>
      </c>
      <c r="D68" s="3" t="s">
        <v>3</v>
      </c>
      <c r="E68" s="4">
        <v>3800</v>
      </c>
      <c r="F68" s="31"/>
      <c r="G68" s="28">
        <f t="shared" si="8"/>
        <v>0</v>
      </c>
      <c r="H68" s="18"/>
    </row>
    <row r="69" spans="1:22" x14ac:dyDescent="0.3">
      <c r="A69" s="3">
        <f t="shared" si="9"/>
        <v>42</v>
      </c>
      <c r="B69" s="3"/>
      <c r="C69" s="8" t="s">
        <v>85</v>
      </c>
      <c r="D69" s="3" t="s">
        <v>3</v>
      </c>
      <c r="E69" s="4">
        <v>290</v>
      </c>
      <c r="F69" s="31"/>
      <c r="G69" s="28">
        <f t="shared" si="8"/>
        <v>0</v>
      </c>
      <c r="H69" s="18"/>
    </row>
    <row r="70" spans="1:22" x14ac:dyDescent="0.3">
      <c r="A70" s="3">
        <f t="shared" si="9"/>
        <v>43</v>
      </c>
      <c r="B70" s="3"/>
      <c r="C70" s="8" t="s">
        <v>97</v>
      </c>
      <c r="D70" s="3" t="s">
        <v>0</v>
      </c>
      <c r="E70" s="4">
        <v>1980</v>
      </c>
      <c r="F70" s="31"/>
      <c r="G70" s="28">
        <f t="shared" si="8"/>
        <v>0</v>
      </c>
      <c r="H70" s="18"/>
    </row>
    <row r="71" spans="1:22" x14ac:dyDescent="0.3">
      <c r="A71" s="3">
        <f t="shared" si="9"/>
        <v>44</v>
      </c>
      <c r="B71" s="3"/>
      <c r="C71" s="8" t="s">
        <v>151</v>
      </c>
      <c r="D71" s="3" t="s">
        <v>1</v>
      </c>
      <c r="E71" s="4">
        <v>1</v>
      </c>
      <c r="F71" s="31"/>
      <c r="G71" s="31">
        <f t="shared" si="8"/>
        <v>0</v>
      </c>
      <c r="H71" s="18"/>
    </row>
    <row r="72" spans="1:22" x14ac:dyDescent="0.3">
      <c r="A72" s="3">
        <f t="shared" si="9"/>
        <v>45</v>
      </c>
      <c r="B72" s="3"/>
      <c r="C72" s="8" t="s">
        <v>134</v>
      </c>
      <c r="D72" s="3" t="s">
        <v>1</v>
      </c>
      <c r="E72" s="4">
        <v>4</v>
      </c>
      <c r="F72" s="31"/>
      <c r="G72" s="28">
        <f t="shared" ref="G72" si="10">F72*E72</f>
        <v>0</v>
      </c>
      <c r="H72" s="18"/>
    </row>
    <row r="73" spans="1:22" x14ac:dyDescent="0.3">
      <c r="A73" s="3">
        <f t="shared" si="9"/>
        <v>46</v>
      </c>
      <c r="B73" s="3"/>
      <c r="C73" s="8" t="s">
        <v>129</v>
      </c>
      <c r="D73" s="3" t="s">
        <v>3</v>
      </c>
      <c r="E73" s="4">
        <v>290</v>
      </c>
      <c r="F73" s="31"/>
      <c r="G73" s="28">
        <f t="shared" ref="G73" si="11">F73*E73</f>
        <v>0</v>
      </c>
      <c r="H73" s="18"/>
    </row>
    <row r="74" spans="1:22" x14ac:dyDescent="0.3">
      <c r="A74" s="3">
        <f t="shared" si="9"/>
        <v>47</v>
      </c>
      <c r="B74" s="3"/>
      <c r="C74" s="8" t="s">
        <v>130</v>
      </c>
      <c r="D74" s="3" t="s">
        <v>3</v>
      </c>
      <c r="E74" s="4">
        <v>230</v>
      </c>
      <c r="F74" s="31"/>
      <c r="G74" s="28">
        <f t="shared" si="8"/>
        <v>0</v>
      </c>
      <c r="H74" s="18"/>
    </row>
    <row r="75" spans="1:22" ht="15" thickBot="1" x14ac:dyDescent="0.35">
      <c r="A75" s="3">
        <f t="shared" si="9"/>
        <v>48</v>
      </c>
      <c r="B75" s="48"/>
      <c r="C75" s="51" t="s">
        <v>107</v>
      </c>
      <c r="D75" s="48" t="s">
        <v>3</v>
      </c>
      <c r="E75" s="52">
        <v>590</v>
      </c>
      <c r="F75" s="31"/>
      <c r="G75" s="28">
        <f t="shared" si="8"/>
        <v>0</v>
      </c>
      <c r="H75" s="18"/>
    </row>
    <row r="76" spans="1:22" ht="15" thickBot="1" x14ac:dyDescent="0.35">
      <c r="A76" s="58" t="s">
        <v>74</v>
      </c>
      <c r="B76" s="59"/>
      <c r="C76" s="59"/>
      <c r="D76" s="59"/>
      <c r="E76" s="59"/>
      <c r="F76" s="59"/>
      <c r="G76" s="30">
        <f>SUM(G67:G75)</f>
        <v>0</v>
      </c>
      <c r="H76" s="18"/>
    </row>
    <row r="78" spans="1:22" ht="15" customHeight="1" x14ac:dyDescent="0.3">
      <c r="A78" s="32" t="s">
        <v>11</v>
      </c>
      <c r="B78" s="33"/>
      <c r="C78" s="33"/>
      <c r="D78" s="33"/>
      <c r="E78" s="33"/>
      <c r="F78" s="33"/>
      <c r="G78" s="34"/>
      <c r="V78" s="7"/>
    </row>
    <row r="79" spans="1:22" x14ac:dyDescent="0.3">
      <c r="A79" s="15" t="s">
        <v>67</v>
      </c>
      <c r="B79" s="15" t="s">
        <v>24</v>
      </c>
      <c r="C79" s="26" t="s">
        <v>4</v>
      </c>
      <c r="D79" s="15" t="s">
        <v>5</v>
      </c>
      <c r="E79" s="16" t="s">
        <v>6</v>
      </c>
      <c r="F79" s="24" t="s">
        <v>68</v>
      </c>
      <c r="G79" s="27" t="s">
        <v>54</v>
      </c>
      <c r="H79" s="17"/>
    </row>
    <row r="80" spans="1:22" ht="15" customHeight="1" x14ac:dyDescent="0.3">
      <c r="A80" s="3">
        <f>+A75+1</f>
        <v>49</v>
      </c>
      <c r="B80" s="3"/>
      <c r="C80" s="8" t="s">
        <v>118</v>
      </c>
      <c r="D80" s="3" t="s">
        <v>15</v>
      </c>
      <c r="E80" s="49">
        <v>9000</v>
      </c>
      <c r="F80" s="37"/>
      <c r="G80" s="28">
        <f>F80*E80</f>
        <v>0</v>
      </c>
      <c r="H80" s="18"/>
      <c r="J80" s="54" t="s">
        <v>145</v>
      </c>
    </row>
    <row r="81" spans="1:22" x14ac:dyDescent="0.3">
      <c r="A81" s="3">
        <f>+A80+1</f>
        <v>50</v>
      </c>
      <c r="B81" s="3"/>
      <c r="C81" s="8" t="s">
        <v>120</v>
      </c>
      <c r="D81" s="3" t="s">
        <v>15</v>
      </c>
      <c r="E81" s="49">
        <v>12000</v>
      </c>
      <c r="F81" s="37"/>
      <c r="G81" s="28">
        <f>F81*E81</f>
        <v>0</v>
      </c>
      <c r="H81" s="18"/>
      <c r="J81" s="54" t="s">
        <v>146</v>
      </c>
    </row>
    <row r="82" spans="1:22" x14ac:dyDescent="0.3">
      <c r="A82" s="3">
        <f>+A81+1</f>
        <v>51</v>
      </c>
      <c r="B82" s="3"/>
      <c r="C82" s="8" t="s">
        <v>119</v>
      </c>
      <c r="D82" s="3" t="s">
        <v>15</v>
      </c>
      <c r="E82" s="49">
        <v>9000</v>
      </c>
      <c r="F82" s="37"/>
      <c r="G82" s="28">
        <f>F82*E82</f>
        <v>0</v>
      </c>
      <c r="H82" s="18"/>
      <c r="J82" s="54" t="s">
        <v>147</v>
      </c>
    </row>
    <row r="83" spans="1:22" x14ac:dyDescent="0.3">
      <c r="A83" s="3">
        <f>+A82+1</f>
        <v>52</v>
      </c>
      <c r="B83" s="3"/>
      <c r="C83" s="8" t="s">
        <v>86</v>
      </c>
      <c r="D83" s="3" t="s">
        <v>15</v>
      </c>
      <c r="E83" s="49">
        <v>2000</v>
      </c>
      <c r="F83" s="37"/>
      <c r="G83" s="28">
        <f>F83*E83</f>
        <v>0</v>
      </c>
      <c r="H83" s="18"/>
      <c r="J83" s="54" t="s">
        <v>148</v>
      </c>
    </row>
    <row r="84" spans="1:22" ht="15" customHeight="1" x14ac:dyDescent="0.3">
      <c r="A84" s="3">
        <f>+A83+1</f>
        <v>53</v>
      </c>
      <c r="B84" s="3"/>
      <c r="C84" s="8" t="s">
        <v>87</v>
      </c>
      <c r="D84" s="3" t="s">
        <v>15</v>
      </c>
      <c r="E84" s="49">
        <v>5000</v>
      </c>
      <c r="F84" s="37"/>
      <c r="G84" s="28">
        <f>F84*E84</f>
        <v>0</v>
      </c>
      <c r="H84" s="18"/>
      <c r="J84" s="53" t="s">
        <v>149</v>
      </c>
    </row>
    <row r="85" spans="1:22" ht="15" customHeight="1" x14ac:dyDescent="0.3">
      <c r="A85" s="55" t="s">
        <v>152</v>
      </c>
      <c r="B85" s="48"/>
      <c r="C85" s="51" t="s">
        <v>155</v>
      </c>
      <c r="D85" s="48" t="s">
        <v>15</v>
      </c>
      <c r="E85" s="56">
        <v>4251</v>
      </c>
      <c r="F85" s="57"/>
      <c r="G85" s="28">
        <f t="shared" ref="G85:G86" si="12">F85*E85</f>
        <v>0</v>
      </c>
      <c r="H85" s="18"/>
      <c r="J85" s="53"/>
    </row>
    <row r="86" spans="1:22" ht="15" customHeight="1" thickBot="1" x14ac:dyDescent="0.35">
      <c r="A86" s="55" t="s">
        <v>153</v>
      </c>
      <c r="B86" s="48"/>
      <c r="C86" s="51" t="s">
        <v>154</v>
      </c>
      <c r="D86" s="48" t="s">
        <v>15</v>
      </c>
      <c r="E86" s="56">
        <v>33836</v>
      </c>
      <c r="F86" s="57"/>
      <c r="G86" s="28">
        <f t="shared" si="12"/>
        <v>0</v>
      </c>
      <c r="H86" s="18"/>
      <c r="J86" s="53" t="s">
        <v>156</v>
      </c>
    </row>
    <row r="87" spans="1:22" ht="15" thickBot="1" x14ac:dyDescent="0.35">
      <c r="A87" s="58" t="s">
        <v>12</v>
      </c>
      <c r="B87" s="59"/>
      <c r="C87" s="59"/>
      <c r="D87" s="59"/>
      <c r="E87" s="59"/>
      <c r="F87" s="59"/>
      <c r="G87" s="30">
        <f>SUM(G80:G86)</f>
        <v>0</v>
      </c>
      <c r="H87" s="18"/>
    </row>
    <row r="89" spans="1:22" ht="15" customHeight="1" x14ac:dyDescent="0.3">
      <c r="A89" s="32" t="s">
        <v>98</v>
      </c>
      <c r="B89" s="33"/>
      <c r="C89" s="33"/>
      <c r="D89" s="33"/>
      <c r="E89" s="33"/>
      <c r="F89" s="33"/>
      <c r="G89" s="34"/>
      <c r="K89" s="43"/>
      <c r="L89" s="41"/>
    </row>
    <row r="90" spans="1:22" x14ac:dyDescent="0.3">
      <c r="A90" s="15" t="s">
        <v>67</v>
      </c>
      <c r="B90" s="15" t="s">
        <v>24</v>
      </c>
      <c r="C90" s="26" t="s">
        <v>4</v>
      </c>
      <c r="D90" s="15" t="s">
        <v>5</v>
      </c>
      <c r="E90" s="16" t="s">
        <v>6</v>
      </c>
      <c r="F90" s="24" t="s">
        <v>68</v>
      </c>
      <c r="G90" s="27" t="s">
        <v>54</v>
      </c>
      <c r="H90" s="17"/>
    </row>
    <row r="91" spans="1:22" x14ac:dyDescent="0.3">
      <c r="A91" s="3">
        <f>+A84+1</f>
        <v>54</v>
      </c>
      <c r="B91" s="3">
        <v>205.4</v>
      </c>
      <c r="C91" s="8" t="s">
        <v>61</v>
      </c>
      <c r="D91" s="3" t="s">
        <v>3</v>
      </c>
      <c r="E91" s="4">
        <v>7910</v>
      </c>
      <c r="F91" s="31"/>
      <c r="G91" s="28">
        <f>F91*E91</f>
        <v>0</v>
      </c>
      <c r="H91" s="18"/>
      <c r="L91" s="42"/>
    </row>
    <row r="92" spans="1:22" s="1" customFormat="1" x14ac:dyDescent="0.3">
      <c r="A92" s="3">
        <f>A91+1</f>
        <v>55</v>
      </c>
      <c r="B92" s="3"/>
      <c r="C92" s="8" t="s">
        <v>60</v>
      </c>
      <c r="D92" s="3" t="s">
        <v>3</v>
      </c>
      <c r="E92" s="4">
        <v>9200</v>
      </c>
      <c r="F92" s="31"/>
      <c r="G92" s="28">
        <f>F92*E92</f>
        <v>0</v>
      </c>
      <c r="H92" s="18"/>
      <c r="I92" s="23"/>
      <c r="K92" s="41"/>
      <c r="L92" s="42"/>
      <c r="V92"/>
    </row>
    <row r="93" spans="1:22" x14ac:dyDescent="0.3">
      <c r="A93" s="3">
        <f t="shared" ref="A93:A111" si="13">A92+1</f>
        <v>56</v>
      </c>
      <c r="B93" s="3">
        <v>205.4</v>
      </c>
      <c r="C93" s="8" t="s">
        <v>62</v>
      </c>
      <c r="D93" s="3" t="s">
        <v>3</v>
      </c>
      <c r="E93" s="4">
        <v>20930</v>
      </c>
      <c r="F93" s="31"/>
      <c r="G93" s="28">
        <f t="shared" ref="G93:G111" si="14">F93*E93</f>
        <v>0</v>
      </c>
      <c r="H93" s="18"/>
      <c r="J93" s="44"/>
      <c r="L93" s="42"/>
    </row>
    <row r="94" spans="1:22" s="1" customFormat="1" x14ac:dyDescent="0.3">
      <c r="A94" s="3">
        <f>A93+1</f>
        <v>57</v>
      </c>
      <c r="B94" s="3"/>
      <c r="C94" s="8" t="s">
        <v>109</v>
      </c>
      <c r="D94" s="3" t="s">
        <v>3</v>
      </c>
      <c r="E94" s="4">
        <v>23950</v>
      </c>
      <c r="F94" s="31"/>
      <c r="G94" s="28">
        <f t="shared" si="14"/>
        <v>0</v>
      </c>
      <c r="H94" s="18"/>
      <c r="I94" s="23"/>
      <c r="J94" s="44"/>
      <c r="K94" s="41"/>
      <c r="L94" s="42"/>
      <c r="V94" s="7"/>
    </row>
    <row r="95" spans="1:22" s="1" customFormat="1" x14ac:dyDescent="0.3">
      <c r="A95" s="3">
        <f t="shared" si="13"/>
        <v>58</v>
      </c>
      <c r="B95" s="3"/>
      <c r="C95" s="8" t="s">
        <v>110</v>
      </c>
      <c r="D95" s="3" t="s">
        <v>3</v>
      </c>
      <c r="E95" s="4">
        <v>23950</v>
      </c>
      <c r="F95" s="31"/>
      <c r="G95" s="28">
        <f>F95*E95</f>
        <v>0</v>
      </c>
      <c r="H95" s="18"/>
      <c r="I95" s="23"/>
      <c r="K95" s="41"/>
      <c r="L95" s="42"/>
    </row>
    <row r="96" spans="1:22" x14ac:dyDescent="0.3">
      <c r="A96" s="3">
        <f t="shared" si="13"/>
        <v>59</v>
      </c>
      <c r="B96" s="3"/>
      <c r="C96" s="8" t="s">
        <v>53</v>
      </c>
      <c r="D96" s="3" t="s">
        <v>2</v>
      </c>
      <c r="E96" s="4">
        <v>1</v>
      </c>
      <c r="F96" s="31"/>
      <c r="G96" s="28">
        <f t="shared" si="14"/>
        <v>0</v>
      </c>
      <c r="H96" s="18"/>
      <c r="L96" s="42"/>
      <c r="V96" s="7"/>
    </row>
    <row r="97" spans="1:22" x14ac:dyDescent="0.3">
      <c r="A97" s="3">
        <f t="shared" si="13"/>
        <v>60</v>
      </c>
      <c r="B97" s="3">
        <v>500.4</v>
      </c>
      <c r="C97" s="8" t="s">
        <v>113</v>
      </c>
      <c r="D97" s="3" t="s">
        <v>0</v>
      </c>
      <c r="E97" s="4">
        <v>12930</v>
      </c>
      <c r="F97" s="31"/>
      <c r="G97" s="28">
        <f t="shared" si="14"/>
        <v>0</v>
      </c>
      <c r="H97" s="18"/>
      <c r="J97" s="44"/>
      <c r="L97" s="42"/>
      <c r="V97" s="7"/>
    </row>
    <row r="98" spans="1:22" x14ac:dyDescent="0.3">
      <c r="A98" s="3">
        <f t="shared" si="13"/>
        <v>61</v>
      </c>
      <c r="B98" s="3"/>
      <c r="C98" s="8" t="s">
        <v>112</v>
      </c>
      <c r="D98" s="3" t="s">
        <v>0</v>
      </c>
      <c r="E98" s="4">
        <v>5320</v>
      </c>
      <c r="F98" s="31"/>
      <c r="G98" s="28">
        <f t="shared" si="14"/>
        <v>0</v>
      </c>
      <c r="H98" s="18"/>
      <c r="J98" s="44"/>
      <c r="L98" s="42"/>
      <c r="V98" s="7"/>
    </row>
    <row r="99" spans="1:22" x14ac:dyDescent="0.3">
      <c r="A99" s="3">
        <f t="shared" si="13"/>
        <v>62</v>
      </c>
      <c r="B99" s="3" t="s">
        <v>48</v>
      </c>
      <c r="C99" s="8" t="s">
        <v>20</v>
      </c>
      <c r="D99" s="3" t="s">
        <v>0</v>
      </c>
      <c r="E99" s="4">
        <v>820</v>
      </c>
      <c r="F99" s="31"/>
      <c r="G99" s="28">
        <f t="shared" si="14"/>
        <v>0</v>
      </c>
      <c r="H99" s="18"/>
      <c r="L99" s="42"/>
      <c r="V99" s="7"/>
    </row>
    <row r="100" spans="1:22" x14ac:dyDescent="0.3">
      <c r="A100" s="3">
        <f t="shared" si="13"/>
        <v>63</v>
      </c>
      <c r="B100" s="3">
        <v>502.1</v>
      </c>
      <c r="C100" s="8" t="s">
        <v>115</v>
      </c>
      <c r="D100" s="3" t="s">
        <v>3</v>
      </c>
      <c r="E100" s="4">
        <v>660</v>
      </c>
      <c r="F100" s="31"/>
      <c r="G100" s="28">
        <f>F100*E100</f>
        <v>0</v>
      </c>
      <c r="H100" s="18"/>
      <c r="L100" s="42"/>
      <c r="V100" s="7"/>
    </row>
    <row r="101" spans="1:22" x14ac:dyDescent="0.3">
      <c r="A101" s="3">
        <f t="shared" si="13"/>
        <v>64</v>
      </c>
      <c r="B101" s="3">
        <v>502.1</v>
      </c>
      <c r="C101" s="8" t="s">
        <v>114</v>
      </c>
      <c r="D101" s="3" t="s">
        <v>3</v>
      </c>
      <c r="E101" s="45">
        <v>2110</v>
      </c>
      <c r="F101" s="31"/>
      <c r="G101" s="28">
        <f>F101*E101</f>
        <v>0</v>
      </c>
      <c r="H101" s="18"/>
      <c r="J101" s="44"/>
      <c r="L101" s="42"/>
      <c r="V101" s="7"/>
    </row>
    <row r="102" spans="1:22" x14ac:dyDescent="0.3">
      <c r="A102" s="3">
        <f t="shared" si="13"/>
        <v>65</v>
      </c>
      <c r="B102" s="3"/>
      <c r="C102" s="8" t="s">
        <v>122</v>
      </c>
      <c r="D102" s="3" t="s">
        <v>3</v>
      </c>
      <c r="E102" s="45">
        <v>2130</v>
      </c>
      <c r="F102" s="31"/>
      <c r="G102" s="28">
        <f>F102*E102</f>
        <v>0</v>
      </c>
      <c r="H102" s="18"/>
      <c r="J102" s="44"/>
      <c r="L102" s="42"/>
      <c r="V102" s="7"/>
    </row>
    <row r="103" spans="1:22" x14ac:dyDescent="0.3">
      <c r="A103" s="3">
        <f t="shared" si="13"/>
        <v>66</v>
      </c>
      <c r="B103" s="3" t="s">
        <v>49</v>
      </c>
      <c r="C103" s="8" t="s">
        <v>21</v>
      </c>
      <c r="D103" s="3" t="s">
        <v>1</v>
      </c>
      <c r="E103" s="4">
        <v>25</v>
      </c>
      <c r="F103" s="31"/>
      <c r="G103" s="28">
        <f>F103*E103</f>
        <v>0</v>
      </c>
      <c r="H103" s="18"/>
      <c r="L103" s="42"/>
    </row>
    <row r="104" spans="1:22" x14ac:dyDescent="0.3">
      <c r="A104" s="3">
        <f t="shared" si="13"/>
        <v>67</v>
      </c>
      <c r="B104" s="3">
        <v>531.29999999999995</v>
      </c>
      <c r="C104" s="8" t="s">
        <v>17</v>
      </c>
      <c r="D104" s="3" t="s">
        <v>1</v>
      </c>
      <c r="E104" s="4">
        <v>12</v>
      </c>
      <c r="F104" s="31"/>
      <c r="G104" s="28">
        <f t="shared" si="14"/>
        <v>0</v>
      </c>
      <c r="H104" s="18"/>
      <c r="L104" s="42"/>
    </row>
    <row r="105" spans="1:22" x14ac:dyDescent="0.3">
      <c r="A105" s="3">
        <f t="shared" si="13"/>
        <v>68</v>
      </c>
      <c r="B105" s="3"/>
      <c r="C105" s="8" t="s">
        <v>106</v>
      </c>
      <c r="D105" s="3" t="s">
        <v>1</v>
      </c>
      <c r="E105" s="4">
        <v>2</v>
      </c>
      <c r="F105" s="31"/>
      <c r="G105" s="28">
        <f>F105*E105</f>
        <v>0</v>
      </c>
      <c r="H105" s="18"/>
      <c r="L105" s="42"/>
    </row>
    <row r="106" spans="1:22" x14ac:dyDescent="0.3">
      <c r="A106" s="3">
        <f t="shared" si="13"/>
        <v>69</v>
      </c>
      <c r="B106" s="3">
        <v>531.53</v>
      </c>
      <c r="C106" s="8" t="s">
        <v>105</v>
      </c>
      <c r="D106" s="3" t="s">
        <v>1</v>
      </c>
      <c r="E106" s="4">
        <v>2</v>
      </c>
      <c r="F106" s="31"/>
      <c r="G106" s="31">
        <f t="shared" si="14"/>
        <v>0</v>
      </c>
      <c r="H106" s="18"/>
      <c r="L106" s="42"/>
      <c r="V106" s="7"/>
    </row>
    <row r="107" spans="1:22" x14ac:dyDescent="0.3">
      <c r="A107" s="3">
        <f t="shared" si="13"/>
        <v>70</v>
      </c>
      <c r="B107" s="3"/>
      <c r="C107" s="8" t="s">
        <v>102</v>
      </c>
      <c r="D107" s="3" t="s">
        <v>1</v>
      </c>
      <c r="E107" s="4">
        <v>3</v>
      </c>
      <c r="F107" s="31"/>
      <c r="G107" s="28">
        <f t="shared" si="14"/>
        <v>0</v>
      </c>
      <c r="H107" s="18"/>
      <c r="L107" s="42"/>
      <c r="V107" s="7"/>
    </row>
    <row r="108" spans="1:22" x14ac:dyDescent="0.3">
      <c r="A108" s="3">
        <f t="shared" si="13"/>
        <v>71</v>
      </c>
      <c r="B108" s="3">
        <v>531.6</v>
      </c>
      <c r="C108" s="8" t="s">
        <v>18</v>
      </c>
      <c r="D108" s="3" t="s">
        <v>1</v>
      </c>
      <c r="E108" s="4">
        <v>2</v>
      </c>
      <c r="F108" s="31"/>
      <c r="G108" s="28">
        <f t="shared" si="14"/>
        <v>0</v>
      </c>
      <c r="H108" s="18"/>
      <c r="L108" s="42"/>
    </row>
    <row r="109" spans="1:22" x14ac:dyDescent="0.3">
      <c r="A109" s="3">
        <f t="shared" si="13"/>
        <v>72</v>
      </c>
      <c r="B109" s="3">
        <v>531.6</v>
      </c>
      <c r="C109" s="8" t="s">
        <v>128</v>
      </c>
      <c r="D109" s="3" t="s">
        <v>1</v>
      </c>
      <c r="E109" s="4">
        <v>2</v>
      </c>
      <c r="F109" s="31"/>
      <c r="G109" s="28">
        <f>F109*E109</f>
        <v>0</v>
      </c>
      <c r="H109" s="18"/>
      <c r="L109" s="42"/>
    </row>
    <row r="110" spans="1:22" x14ac:dyDescent="0.3">
      <c r="A110" s="3">
        <f t="shared" si="13"/>
        <v>73</v>
      </c>
      <c r="B110" s="3">
        <v>531.1</v>
      </c>
      <c r="C110" s="8" t="s">
        <v>19</v>
      </c>
      <c r="D110" s="3" t="s">
        <v>1</v>
      </c>
      <c r="E110" s="4">
        <v>14</v>
      </c>
      <c r="F110" s="31"/>
      <c r="G110" s="28">
        <f t="shared" si="14"/>
        <v>0</v>
      </c>
      <c r="H110" s="18"/>
      <c r="L110" s="42"/>
    </row>
    <row r="111" spans="1:22" ht="15" thickBot="1" x14ac:dyDescent="0.35">
      <c r="A111" s="3">
        <f t="shared" si="13"/>
        <v>74</v>
      </c>
      <c r="B111" s="3"/>
      <c r="C111" s="8" t="s">
        <v>96</v>
      </c>
      <c r="D111" s="3" t="s">
        <v>2</v>
      </c>
      <c r="E111" s="4">
        <v>1</v>
      </c>
      <c r="F111" s="37"/>
      <c r="G111" s="28">
        <f t="shared" si="14"/>
        <v>0</v>
      </c>
      <c r="H111" s="18"/>
      <c r="L111" s="42"/>
    </row>
    <row r="112" spans="1:22" ht="15" thickBot="1" x14ac:dyDescent="0.35">
      <c r="A112" s="58" t="s">
        <v>59</v>
      </c>
      <c r="B112" s="59"/>
      <c r="C112" s="59"/>
      <c r="D112" s="59"/>
      <c r="E112" s="59"/>
      <c r="F112" s="59"/>
      <c r="G112" s="30">
        <f>SUM(G91:G111)</f>
        <v>0</v>
      </c>
      <c r="H112" s="18"/>
      <c r="L112" s="42"/>
    </row>
    <row r="114" spans="1:22" ht="15" customHeight="1" x14ac:dyDescent="0.3">
      <c r="A114" s="32" t="s">
        <v>10</v>
      </c>
      <c r="B114" s="33"/>
      <c r="C114" s="33"/>
      <c r="D114" s="33"/>
      <c r="E114" s="33"/>
      <c r="F114" s="33"/>
      <c r="G114" s="34"/>
    </row>
    <row r="115" spans="1:22" x14ac:dyDescent="0.3">
      <c r="A115" s="15" t="s">
        <v>67</v>
      </c>
      <c r="B115" s="15" t="s">
        <v>24</v>
      </c>
      <c r="C115" s="26" t="s">
        <v>4</v>
      </c>
      <c r="D115" s="15" t="s">
        <v>5</v>
      </c>
      <c r="E115" s="16" t="s">
        <v>6</v>
      </c>
      <c r="F115" s="24" t="s">
        <v>68</v>
      </c>
      <c r="G115" s="27" t="s">
        <v>54</v>
      </c>
      <c r="H115" s="17"/>
    </row>
    <row r="116" spans="1:22" x14ac:dyDescent="0.3">
      <c r="A116" s="3">
        <f>+A111+1</f>
        <v>75</v>
      </c>
      <c r="B116" s="3" t="s">
        <v>34</v>
      </c>
      <c r="C116" s="8" t="s">
        <v>63</v>
      </c>
      <c r="D116" s="3" t="s">
        <v>0</v>
      </c>
      <c r="E116" s="4">
        <v>5145</v>
      </c>
      <c r="F116" s="31"/>
      <c r="G116" s="28">
        <f>E116*F116</f>
        <v>0</v>
      </c>
      <c r="H116" s="18"/>
    </row>
    <row r="117" spans="1:22" x14ac:dyDescent="0.3">
      <c r="A117" s="3">
        <f>+A116+1</f>
        <v>76</v>
      </c>
      <c r="B117" s="3" t="s">
        <v>35</v>
      </c>
      <c r="C117" s="8" t="s">
        <v>64</v>
      </c>
      <c r="D117" s="3" t="s">
        <v>0</v>
      </c>
      <c r="E117" s="4">
        <v>5145</v>
      </c>
      <c r="F117" s="31"/>
      <c r="G117" s="28">
        <f t="shared" ref="G117:G124" si="15">E117*F117</f>
        <v>0</v>
      </c>
      <c r="H117" s="18"/>
    </row>
    <row r="118" spans="1:22" x14ac:dyDescent="0.3">
      <c r="A118" s="3">
        <f t="shared" ref="A118:A124" si="16">+A117+1</f>
        <v>77</v>
      </c>
      <c r="B118" s="3" t="s">
        <v>36</v>
      </c>
      <c r="C118" s="8" t="s">
        <v>88</v>
      </c>
      <c r="D118" s="3" t="s">
        <v>0</v>
      </c>
      <c r="E118" s="4">
        <v>310</v>
      </c>
      <c r="F118" s="31"/>
      <c r="G118" s="28">
        <f t="shared" si="15"/>
        <v>0</v>
      </c>
      <c r="H118" s="18"/>
    </row>
    <row r="119" spans="1:22" s="1" customFormat="1" x14ac:dyDescent="0.3">
      <c r="A119" s="3">
        <f t="shared" si="16"/>
        <v>78</v>
      </c>
      <c r="B119" s="3" t="s">
        <v>37</v>
      </c>
      <c r="C119" s="8" t="s">
        <v>38</v>
      </c>
      <c r="D119" s="3" t="s">
        <v>0</v>
      </c>
      <c r="E119" s="4">
        <v>310</v>
      </c>
      <c r="F119" s="40"/>
      <c r="G119" s="28">
        <f t="shared" si="15"/>
        <v>0</v>
      </c>
      <c r="H119" s="18"/>
      <c r="I119" s="23"/>
      <c r="J119" s="7"/>
      <c r="K119" s="41"/>
      <c r="L119" s="7"/>
      <c r="M119" s="7"/>
      <c r="N119" s="7"/>
      <c r="O119" s="7"/>
      <c r="Q119" s="7"/>
      <c r="R119" s="7"/>
      <c r="S119" s="7"/>
      <c r="T119" s="7"/>
      <c r="U119" s="7"/>
      <c r="V119"/>
    </row>
    <row r="120" spans="1:22" x14ac:dyDescent="0.3">
      <c r="A120" s="3">
        <f t="shared" si="16"/>
        <v>79</v>
      </c>
      <c r="B120" s="3">
        <v>540.1</v>
      </c>
      <c r="C120" s="8" t="s">
        <v>41</v>
      </c>
      <c r="D120" s="3" t="s">
        <v>0</v>
      </c>
      <c r="E120" s="4">
        <v>240</v>
      </c>
      <c r="F120" s="31"/>
      <c r="G120" s="28">
        <f t="shared" si="15"/>
        <v>0</v>
      </c>
      <c r="H120" s="18"/>
    </row>
    <row r="121" spans="1:22" x14ac:dyDescent="0.3">
      <c r="A121" s="3">
        <f t="shared" si="16"/>
        <v>80</v>
      </c>
      <c r="B121" s="3" t="s">
        <v>39</v>
      </c>
      <c r="C121" s="8" t="s">
        <v>89</v>
      </c>
      <c r="D121" s="3" t="s">
        <v>3</v>
      </c>
      <c r="E121" s="4">
        <v>210</v>
      </c>
      <c r="F121" s="31"/>
      <c r="G121" s="28">
        <f t="shared" si="15"/>
        <v>0</v>
      </c>
      <c r="H121" s="18"/>
    </row>
    <row r="122" spans="1:22" x14ac:dyDescent="0.3">
      <c r="A122" s="3">
        <f t="shared" si="16"/>
        <v>81</v>
      </c>
      <c r="B122" s="3" t="s">
        <v>40</v>
      </c>
      <c r="C122" s="8" t="s">
        <v>90</v>
      </c>
      <c r="D122" s="3" t="s">
        <v>3</v>
      </c>
      <c r="E122" s="4">
        <v>210</v>
      </c>
      <c r="F122" s="31"/>
      <c r="G122" s="28">
        <f t="shared" si="15"/>
        <v>0</v>
      </c>
      <c r="H122" s="18"/>
    </row>
    <row r="123" spans="1:22" x14ac:dyDescent="0.3">
      <c r="A123" s="3">
        <f t="shared" si="16"/>
        <v>82</v>
      </c>
      <c r="B123" s="3"/>
      <c r="C123" s="8" t="s">
        <v>16</v>
      </c>
      <c r="D123" s="3" t="s">
        <v>1</v>
      </c>
      <c r="E123" s="4">
        <v>1</v>
      </c>
      <c r="F123" s="31"/>
      <c r="G123" s="28">
        <f t="shared" si="15"/>
        <v>0</v>
      </c>
      <c r="H123" s="18"/>
    </row>
    <row r="124" spans="1:22" s="1" customFormat="1" ht="15" thickBot="1" x14ac:dyDescent="0.35">
      <c r="A124" s="3">
        <f t="shared" si="16"/>
        <v>83</v>
      </c>
      <c r="B124" s="3">
        <v>520.1</v>
      </c>
      <c r="C124" s="8" t="s">
        <v>93</v>
      </c>
      <c r="D124" s="3" t="s">
        <v>52</v>
      </c>
      <c r="E124" s="4">
        <v>6</v>
      </c>
      <c r="F124" s="31"/>
      <c r="G124" s="28">
        <f t="shared" si="15"/>
        <v>0</v>
      </c>
      <c r="H124" s="18"/>
      <c r="I124" s="23"/>
      <c r="J124" s="7"/>
      <c r="K124" s="41"/>
      <c r="L124" s="7"/>
      <c r="M124" s="7"/>
      <c r="N124" s="7"/>
      <c r="V124"/>
    </row>
    <row r="125" spans="1:22" ht="15" thickBot="1" x14ac:dyDescent="0.35">
      <c r="A125" s="58" t="s">
        <v>9</v>
      </c>
      <c r="B125" s="59"/>
      <c r="C125" s="59"/>
      <c r="D125" s="59"/>
      <c r="E125" s="59"/>
      <c r="F125" s="59"/>
      <c r="G125" s="30">
        <f>SUM(G116:G124)</f>
        <v>0</v>
      </c>
      <c r="H125" s="18"/>
    </row>
    <row r="126" spans="1:22" ht="15" customHeight="1" thickBot="1" x14ac:dyDescent="0.35">
      <c r="A126" s="5"/>
      <c r="B126" s="5"/>
      <c r="C126" s="9"/>
      <c r="D126" s="5"/>
      <c r="E126" s="11"/>
      <c r="F126" s="22"/>
    </row>
    <row r="127" spans="1:22" ht="15" thickBot="1" x14ac:dyDescent="0.35">
      <c r="A127" s="61" t="s">
        <v>94</v>
      </c>
      <c r="B127" s="61"/>
      <c r="C127" s="61"/>
      <c r="D127" s="61"/>
      <c r="E127" s="61"/>
      <c r="F127" s="61"/>
      <c r="G127" s="30">
        <f>+SUM(G6:G125)/2</f>
        <v>0</v>
      </c>
      <c r="H127" s="18"/>
      <c r="I127" s="62"/>
    </row>
    <row r="128" spans="1:22" x14ac:dyDescent="0.3">
      <c r="F128" s="39"/>
      <c r="G128" s="35"/>
      <c r="H128" s="18"/>
      <c r="I128" s="63"/>
    </row>
    <row r="129" spans="1:22" s="9" customFormat="1" ht="14.4" customHeight="1" x14ac:dyDescent="0.3">
      <c r="A129" s="7" t="s">
        <v>58</v>
      </c>
      <c r="B129" s="1"/>
      <c r="D129" s="1"/>
      <c r="E129" s="10"/>
      <c r="F129" s="36"/>
      <c r="G129" s="21"/>
      <c r="H129" s="13"/>
      <c r="I129" s="23"/>
      <c r="J129" s="7"/>
      <c r="K129" s="41"/>
      <c r="L129" s="7"/>
      <c r="M129" s="7"/>
      <c r="N129" s="7"/>
      <c r="V129"/>
    </row>
    <row r="130" spans="1:22" x14ac:dyDescent="0.3">
      <c r="A130" s="7" t="s">
        <v>92</v>
      </c>
      <c r="C130" s="7"/>
    </row>
    <row r="131" spans="1:22" x14ac:dyDescent="0.3">
      <c r="A131" s="7" t="s">
        <v>139</v>
      </c>
      <c r="C131" s="7"/>
    </row>
    <row r="132" spans="1:22" x14ac:dyDescent="0.3">
      <c r="A132" s="7" t="s">
        <v>140</v>
      </c>
      <c r="C132" s="7"/>
    </row>
    <row r="133" spans="1:22" x14ac:dyDescent="0.3">
      <c r="A133" s="7" t="s">
        <v>91</v>
      </c>
      <c r="C133" s="7"/>
    </row>
    <row r="134" spans="1:22" x14ac:dyDescent="0.3">
      <c r="A134" s="7" t="s">
        <v>65</v>
      </c>
      <c r="C134" s="7"/>
    </row>
    <row r="135" spans="1:22" x14ac:dyDescent="0.3">
      <c r="A135" s="46" t="s">
        <v>138</v>
      </c>
    </row>
    <row r="136" spans="1:22" x14ac:dyDescent="0.3">
      <c r="A136" s="46" t="s">
        <v>137</v>
      </c>
    </row>
    <row r="137" spans="1:22" x14ac:dyDescent="0.3">
      <c r="A137" s="46" t="s">
        <v>135</v>
      </c>
    </row>
    <row r="138" spans="1:22" x14ac:dyDescent="0.3">
      <c r="A138" s="46" t="s">
        <v>136</v>
      </c>
    </row>
  </sheetData>
  <mergeCells count="10">
    <mergeCell ref="A10:F10"/>
    <mergeCell ref="A24:F24"/>
    <mergeCell ref="A33:F33"/>
    <mergeCell ref="A127:F127"/>
    <mergeCell ref="A76:F76"/>
    <mergeCell ref="A48:F48"/>
    <mergeCell ref="A63:F63"/>
    <mergeCell ref="A87:F87"/>
    <mergeCell ref="A125:F125"/>
    <mergeCell ref="A112:F112"/>
  </mergeCells>
  <pageMargins left="0.7" right="0.7" top="0.75" bottom="0.75" header="0.3" footer="0.3"/>
  <pageSetup scale="94" fitToHeight="0" orientation="portrait" r:id="rId1"/>
  <headerFooter>
    <oddFooter>Page &amp;P of &amp;N</oddFooter>
  </headerFooter>
  <rowBreaks count="1" manualBreakCount="1">
    <brk id="11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501A18389E843B26E5339A836D996" ma:contentTypeVersion="16" ma:contentTypeDescription="Create a new document." ma:contentTypeScope="" ma:versionID="a2bff19c6bc8f2ce1ab03c90b32675c8">
  <xsd:schema xmlns:xsd="http://www.w3.org/2001/XMLSchema" xmlns:xs="http://www.w3.org/2001/XMLSchema" xmlns:p="http://schemas.microsoft.com/office/2006/metadata/properties" xmlns:ns3="4ff57a50-43e1-465d-97f1-3a547dbb7383" xmlns:ns4="357b9b6c-a52c-4f16-a87d-fca5afaf2db3" targetNamespace="http://schemas.microsoft.com/office/2006/metadata/properties" ma:root="true" ma:fieldsID="ebde8d80c25bd8f65b14451a4f6eb5ec" ns3:_="" ns4:_="">
    <xsd:import namespace="4ff57a50-43e1-465d-97f1-3a547dbb7383"/>
    <xsd:import namespace="357b9b6c-a52c-4f16-a87d-fca5afaf2d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57a50-43e1-465d-97f1-3a547dbb73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b9b6c-a52c-4f16-a87d-fca5afaf2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f57a50-43e1-465d-97f1-3a547dbb7383" xsi:nil="true"/>
  </documentManagement>
</p:properties>
</file>

<file path=customXml/itemProps1.xml><?xml version="1.0" encoding="utf-8"?>
<ds:datastoreItem xmlns:ds="http://schemas.openxmlformats.org/officeDocument/2006/customXml" ds:itemID="{9E827358-4C9F-4086-8678-2E341F4107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82736D-3840-49BD-9FA5-B5F33CBCF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57a50-43e1-465d-97f1-3a547dbb7383"/>
    <ds:schemaRef ds:uri="357b9b6c-a52c-4f16-a87d-fca5afaf2d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5C697E-9B60-49F4-BF62-A2DD2523360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357b9b6c-a52c-4f16-a87d-fca5afaf2db3"/>
    <ds:schemaRef ds:uri="http://schemas.microsoft.com/office/2006/metadata/properties"/>
    <ds:schemaRef ds:uri="4ff57a50-43e1-465d-97f1-3a547dbb738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1 Development</vt:lpstr>
      <vt:lpstr>'Unit 1 Development'!Print_Area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Horowitz</dc:creator>
  <cp:lastModifiedBy>Kyle Lents</cp:lastModifiedBy>
  <cp:lastPrinted>2024-10-03T17:01:08Z</cp:lastPrinted>
  <dcterms:created xsi:type="dcterms:W3CDTF">2021-07-29T16:10:50Z</dcterms:created>
  <dcterms:modified xsi:type="dcterms:W3CDTF">2024-10-21T18:56:37Z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0x010100340501A18389E843B26E5339A836D996</vt:lpwstr>
  </property>
</Properties>
</file>