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N:\_Projects\321 - Century Land Holdings\321.027 - Park Place Unit 3B\Construction Admin\Bid Docs\Bid Form\"/>
    </mc:Choice>
  </mc:AlternateContent>
  <xr:revisionPtr revIDLastSave="0" documentId="8_{3CB64E0E-1C40-4968-A5DA-0D534E77B095}" xr6:coauthVersionLast="47" xr6:coauthVersionMax="47" xr10:uidLastSave="{00000000-0000-0000-0000-000000000000}"/>
  <bookViews>
    <workbookView xWindow="28680" yWindow="-120" windowWidth="29040" windowHeight="15720" tabRatio="836" xr2:uid="{3278E922-446E-4344-B56C-C3710206BECB}"/>
  </bookViews>
  <sheets>
    <sheet name="BID SUMMARY" sheetId="6" r:id="rId1"/>
    <sheet name="BID ADMINISTRATION" sheetId="32" r:id="rId2"/>
    <sheet name="BID TPDES" sheetId="7" r:id="rId3"/>
    <sheet name="BID STREETS" sheetId="4" r:id="rId4"/>
    <sheet name="BID STORM" sheetId="31" r:id="rId5"/>
    <sheet name="BID WATER" sheetId="2" r:id="rId6"/>
    <sheet name="BID SEWER" sheetId="16" r:id="rId7"/>
    <sheet name="BID DRY UTILITIES" sheetId="30" r:id="rId8"/>
  </sheets>
  <definedNames>
    <definedName name="_xlnm.Print_Area" localSheetId="1">'BID ADMINISTRATION'!$A$1:$F$20</definedName>
    <definedName name="_xlnm.Print_Area" localSheetId="7">'BID DRY UTILITIES'!$A$1:$F$22</definedName>
    <definedName name="_xlnm.Print_Area" localSheetId="6">'BID SEWER'!$A$1:$F$33</definedName>
    <definedName name="_xlnm.Print_Area" localSheetId="4">'BID STORM'!$A$1:$F$26</definedName>
    <definedName name="_xlnm.Print_Area" localSheetId="3">'BID STREETS'!$A$1:$F$29</definedName>
    <definedName name="_xlnm.Print_Area" localSheetId="0">'BID SUMMARY'!$A$1:$G$33</definedName>
    <definedName name="_xlnm.Print_Area" localSheetId="2">'BID TPDES'!$A$1:$F$34</definedName>
    <definedName name="_xlnm.Print_Area" localSheetId="5">'BID WATER'!$A$1:$F$32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7" l="1"/>
  <c r="A16" i="7"/>
  <c r="A17" i="7"/>
  <c r="A18" i="7"/>
  <c r="A19" i="7"/>
  <c r="A20" i="7"/>
  <c r="A21" i="7"/>
  <c r="F9" i="16"/>
  <c r="F10" i="16"/>
  <c r="F16" i="16"/>
  <c r="A22" i="2"/>
  <c r="F16" i="31"/>
  <c r="A14" i="4"/>
  <c r="A15" i="4"/>
  <c r="A16" i="4"/>
  <c r="A17" i="4"/>
  <c r="A18" i="4"/>
  <c r="A19" i="4"/>
  <c r="A13" i="4"/>
  <c r="F13" i="4"/>
  <c r="F2" i="30"/>
  <c r="F1" i="30"/>
  <c r="F2" i="16"/>
  <c r="F1" i="16"/>
  <c r="F2" i="2"/>
  <c r="F1" i="2"/>
  <c r="F2" i="31"/>
  <c r="F1" i="31"/>
  <c r="F1" i="4"/>
  <c r="F2" i="4"/>
  <c r="F1" i="7"/>
  <c r="F1" i="32"/>
  <c r="F13" i="31"/>
  <c r="F9" i="30"/>
  <c r="A10" i="30"/>
  <c r="F10" i="30"/>
  <c r="F12" i="30"/>
  <c r="A10" i="16"/>
  <c r="A11" i="16"/>
  <c r="A12" i="16"/>
  <c r="F12" i="16"/>
  <c r="A13" i="16"/>
  <c r="F13" i="16"/>
  <c r="A14" i="16"/>
  <c r="F14" i="16"/>
  <c r="A15" i="16"/>
  <c r="F15" i="16"/>
  <c r="A16" i="16"/>
  <c r="A17" i="16"/>
  <c r="F17" i="16"/>
  <c r="A18" i="16"/>
  <c r="F18" i="16"/>
  <c r="A19" i="16"/>
  <c r="F19" i="16"/>
  <c r="A20" i="16"/>
  <c r="F20" i="16"/>
  <c r="F9" i="2"/>
  <c r="F10" i="2"/>
  <c r="A11" i="2"/>
  <c r="F11" i="2"/>
  <c r="A12" i="2"/>
  <c r="A13" i="2" s="1"/>
  <c r="A14" i="2" s="1"/>
  <c r="A15" i="2" s="1"/>
  <c r="A16" i="2" s="1"/>
  <c r="A17" i="2" s="1"/>
  <c r="A18" i="2" s="1"/>
  <c r="A19" i="2" s="1"/>
  <c r="A20" i="2" s="1"/>
  <c r="A21" i="2" s="1"/>
  <c r="F12" i="2"/>
  <c r="F13" i="2"/>
  <c r="F14" i="2"/>
  <c r="F15" i="2"/>
  <c r="F16" i="2"/>
  <c r="F17" i="2"/>
  <c r="F18" i="2"/>
  <c r="F19" i="2"/>
  <c r="F20" i="2"/>
  <c r="F21" i="2"/>
  <c r="F22" i="2"/>
  <c r="F24" i="2"/>
  <c r="F9" i="31"/>
  <c r="A10" i="31"/>
  <c r="A11" i="31" s="1"/>
  <c r="A12" i="31" s="1"/>
  <c r="A13" i="31" s="1"/>
  <c r="A14" i="31" s="1"/>
  <c r="F10" i="31"/>
  <c r="F11" i="31"/>
  <c r="F12" i="31"/>
  <c r="F14" i="31"/>
  <c r="F15" i="31"/>
  <c r="F8" i="4"/>
  <c r="A9" i="4"/>
  <c r="F9" i="4"/>
  <c r="A10" i="4"/>
  <c r="A11" i="4" s="1"/>
  <c r="A12" i="4" s="1"/>
  <c r="F10" i="4"/>
  <c r="F11" i="4"/>
  <c r="F12" i="4"/>
  <c r="F14" i="4"/>
  <c r="F15" i="4"/>
  <c r="F16" i="4"/>
  <c r="F17" i="4"/>
  <c r="F18" i="4"/>
  <c r="F19" i="4"/>
  <c r="F2" i="7"/>
  <c r="A10" i="7"/>
  <c r="A11" i="7"/>
  <c r="A12" i="7"/>
  <c r="A13" i="7"/>
  <c r="A14" i="7"/>
  <c r="F23" i="7"/>
  <c r="F2" i="32"/>
  <c r="F11" i="32"/>
  <c r="F11" i="16" l="1"/>
  <c r="F22" i="16"/>
  <c r="F18" i="31"/>
  <c r="A15" i="31"/>
  <c r="A16" i="31" s="1"/>
  <c r="F21" i="4"/>
</calcChain>
</file>

<file path=xl/sharedStrings.xml><?xml version="1.0" encoding="utf-8"?>
<sst xmlns="http://schemas.openxmlformats.org/spreadsheetml/2006/main" count="251" uniqueCount="105">
  <si>
    <t>SY</t>
  </si>
  <si>
    <t>CY</t>
  </si>
  <si>
    <t>UNIT OF MEASURE</t>
  </si>
  <si>
    <t>APPROX. QUANTITIES</t>
  </si>
  <si>
    <t>Bidders Initials</t>
  </si>
  <si>
    <t>Date</t>
  </si>
  <si>
    <t>LS</t>
  </si>
  <si>
    <t>LF</t>
  </si>
  <si>
    <t>EA</t>
  </si>
  <si>
    <t>TOTAL COST</t>
  </si>
  <si>
    <t>Job No.</t>
  </si>
  <si>
    <t>*</t>
  </si>
  <si>
    <t>WATER IMPROVEMENTS</t>
  </si>
  <si>
    <t>NO.</t>
  </si>
  <si>
    <t>DESCRIPTION</t>
  </si>
  <si>
    <t>UNIT PRICES</t>
  </si>
  <si>
    <t>COST</t>
  </si>
  <si>
    <t>BID SUMMARY</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</si>
  <si>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</si>
  <si>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</si>
  <si>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</si>
  <si>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TOTAL BASE BID:</t>
  </si>
  <si>
    <t>VF</t>
  </si>
  <si>
    <t>STREET IMPROVEMENTS</t>
  </si>
  <si>
    <t>SANITARY SEWER IMPROVEMENTS</t>
  </si>
  <si>
    <t>AC</t>
  </si>
  <si>
    <t>Unit cost of 6" Sanitary Sewer Lateral shall include trench excavation protection.</t>
  </si>
  <si>
    <t>Trench Excavation Safety Protection</t>
  </si>
  <si>
    <t>Hydrostatic Testing</t>
  </si>
  <si>
    <t>Concrete Washout Pit</t>
  </si>
  <si>
    <t>Silt Fence</t>
  </si>
  <si>
    <t>***</t>
  </si>
  <si>
    <t>No shrinkage or swelling facor is accounted for in the engineering excavation and embankment quantities. Contractor to adjust unit price as he deems necessary to account for shrinkage and swelling.</t>
  </si>
  <si>
    <t>Rock Berm</t>
  </si>
  <si>
    <t>ADMINISTRATION</t>
  </si>
  <si>
    <t>SW3P &amp; SITEWORK</t>
  </si>
  <si>
    <t>STORM DRAIN IMPROVEMENTS</t>
  </si>
  <si>
    <t>DRY UTILITIES</t>
  </si>
  <si>
    <t>Mobilization, Bonds, Prep ROW, Insurance</t>
  </si>
  <si>
    <t>Site Excavation</t>
  </si>
  <si>
    <t>Site Embankment</t>
  </si>
  <si>
    <t>Curb Inlet Protection (Filter Dike)</t>
  </si>
  <si>
    <t>Construction Entrance</t>
  </si>
  <si>
    <t>Clear &amp; Grub/Strip Top Soil</t>
  </si>
  <si>
    <t>6" Lime Treated Subgrade</t>
  </si>
  <si>
    <t>Concrete Curb &amp; Gutter</t>
  </si>
  <si>
    <t>4' Concrete Sidewalk</t>
  </si>
  <si>
    <t>ADA Curb Cuts &amp; Ramps</t>
  </si>
  <si>
    <t>Mail Box Pad</t>
  </si>
  <si>
    <t>Street Markings/Signs</t>
  </si>
  <si>
    <t>Fire Hydrant Assembly (with 6" GV)</t>
  </si>
  <si>
    <t>Meter Boxes</t>
  </si>
  <si>
    <t>Pipe Fittings</t>
  </si>
  <si>
    <t>TN</t>
  </si>
  <si>
    <t>8" Gate Valve MJ w/ box</t>
  </si>
  <si>
    <t>Tie into existing main</t>
  </si>
  <si>
    <t>8" Sanitary Sewer Pipe (6'-8')</t>
  </si>
  <si>
    <t>8" Sanitary Sewer Pipe (8'-10')</t>
  </si>
  <si>
    <t>8" Sanitary Sewer Pipe (10'-12')</t>
  </si>
  <si>
    <t>8" Sanitary Sewer Pipe (12'-14')</t>
  </si>
  <si>
    <t xml:space="preserve">Vertical Stacks </t>
  </si>
  <si>
    <t>Standard Sanitary Sewer Manhole</t>
  </si>
  <si>
    <t>TV inspection of sewer main</t>
  </si>
  <si>
    <t>Mandrel and Vacuum Testing</t>
  </si>
  <si>
    <t>20' Sidewalk Box</t>
  </si>
  <si>
    <t xml:space="preserve">LF </t>
  </si>
  <si>
    <t>12" Granular Base Course</t>
  </si>
  <si>
    <t>3" HMAC Type "D"</t>
  </si>
  <si>
    <t>Concrete Spill Curb</t>
  </si>
  <si>
    <t>Concrete Cross Gutter</t>
  </si>
  <si>
    <t>ROW Revegetation</t>
  </si>
  <si>
    <t>Drainage Lot Revegetation</t>
  </si>
  <si>
    <t>1" Single Water Service, Short</t>
  </si>
  <si>
    <t>1" Single Water Service, Long</t>
  </si>
  <si>
    <t>Water Sampling Station</t>
  </si>
  <si>
    <t>6" Single Sanitary Sewer Laterals</t>
  </si>
  <si>
    <t>Tie into existing manhole (no bore required)</t>
  </si>
  <si>
    <t>2.5" PVC Conduit (GVEC)</t>
  </si>
  <si>
    <t>BIDDER'S NAME: _________________________________________________</t>
  </si>
  <si>
    <t>Galvanized Tubular Pipe Handrail</t>
  </si>
  <si>
    <t>8" PVC C-909 PC 235</t>
  </si>
  <si>
    <t>BID PROPOSAL SCHEDULE
PARK PLACE 3B</t>
  </si>
  <si>
    <t>15' Sidewalk Box</t>
  </si>
  <si>
    <t>10' Sidewalk Box</t>
  </si>
  <si>
    <t>1" Double Water Service, Long</t>
  </si>
  <si>
    <t>1" Double Water Service, Short</t>
  </si>
  <si>
    <t>24" PVC Casing</t>
  </si>
  <si>
    <t>Road Excavation</t>
  </si>
  <si>
    <t>Drainage Excavation</t>
  </si>
  <si>
    <t>Drainage Embankment</t>
  </si>
  <si>
    <t>BID PROPOSAL SCHEDULE
PARK PLACE UNIT 3B
ADMINISTRATION</t>
  </si>
  <si>
    <t>BID PROPOSAL SCHEDULE
PARK PLACE UNIT 3B
SW3P &amp; SITEWORK</t>
  </si>
  <si>
    <t>BID PROPOSAL SCHEDULE
PARK PLACE 3B
STREET IMPROVEMENTS</t>
  </si>
  <si>
    <t xml:space="preserve">BID PROPOSAL SCHEDULE
PARK PLACE 3B
STORM DRAIN IMPROVEMENTS </t>
  </si>
  <si>
    <t xml:space="preserve">BID PROPOSAL SCHEDULE
PARK PLACE 3B
WATER IMPROVEMENTS </t>
  </si>
  <si>
    <t>BID PROPOSAL SCHEDULE
PARK PLACE 3B
SANITARY SEWER IMPROVEMENTS</t>
  </si>
  <si>
    <t>BID PROPOSAL SCHEDULE
PARK PLACE 3B
DRY UTILITY IMPROVEMENTS</t>
  </si>
  <si>
    <t>Road Embankment</t>
  </si>
  <si>
    <t>20' Curb Inlet</t>
  </si>
  <si>
    <t>1' Thick Reinforced Concrete Transition Walls</t>
  </si>
  <si>
    <t>4" PVC Conduit (Telecom)</t>
  </si>
  <si>
    <t>Imported Embankement</t>
  </si>
  <si>
    <t>Demo Temporary Turnaround</t>
  </si>
  <si>
    <t>Extra Depth Manhole (&gt;8' depth)</t>
  </si>
  <si>
    <t>3-5" Rock Rip Rap (6" depth)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</si>
</sst>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
    <numFmt numFmtId="165" formatCode="####"/>
    <numFmt numFmtId="166" formatCode="#"/>
    <numFmt numFmtId="167" formatCode="#,###"/>
    <numFmt numFmtId="168" formatCode="&quot;$&quot;#,##0.00"/>
    <numFmt numFmtId="169" formatCode="#,##0.0"/>
  </numFmts>
  <fonts count="12" x14ac:knownFonts="1">
    <font>
      <sz val="10"/>
      <name val="Arial"/>
    </font>
    <font>
      <sz val="10"/>
      <name val="Arial"/>
      <family val="2"/>
    </font>
    <font>
      <b/>
      <sz val="14"/>
      <name val="Arial"/>
      <family val="2"/>
    </font>
    <font>
      <sz val="12"/>
      <name val="Arial"/>
      <family val="2"/>
    </font>
    <font>
      <u/>
      <sz val="12"/>
      <name val="Arial"/>
      <family val="2"/>
    </font>
    <font>
      <b/>
      <sz val="12"/>
      <name val="Arial"/>
      <family val="2"/>
    </font>
    <font>
      <u val="singleAccounting"/>
      <sz val="12"/>
      <name val="Arial"/>
      <family val="2"/>
    </font>
    <font>
      <sz val="12"/>
      <color indexed="12"/>
      <name val="Arial"/>
      <family val="2"/>
    </font>
    <font>
      <sz val="12"/>
      <color indexed="8"/>
      <name val="Arial"/>
      <family val="2"/>
    </font>
    <font>
      <sz val="8"/>
      <name val="Arial"/>
    </font>
    <font>
      <sz val="11"/>
      <color theme="1"/>
      <name val="Calibri"/>
      <family val="2"/>
      <scheme val="minor"/>
    </font>
    <font>
      <sz val="12"/>
      <color theme="1"/>
      <name val="Arial"/>
      <family val="2"/>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0" fontId="10" fillId="0" borderId="0"/>
    <xf numFmtId="0" fontId="1" fillId="0" borderId="0"/>
  </cellStyleXfs>
  <cellXfs count="133">
    <xf numFmtId="0" fontId="0" fillId="0" borderId="0" xfId="0"/>
    <xf numFmtId="0" fontId="3" fillId="0" borderId="0" xfId="0" applyFont="1"/>
    <xf numFmtId="2" fontId="3" fillId="0" borderId="0" xfId="0" applyNumberFormat="1" applyFont="1"/>
    <xf numFmtId="0" fontId="3" fillId="0" borderId="0" xfId="0" applyFont="1" applyAlignment="1">
      <alignment horizontal="right"/>
    </xf>
    <xf numFmtId="167" fontId="5" fillId="0" borderId="0" xfId="0" applyNumberFormat="1" applyFont="1" applyAlignment="1">
      <alignment horizontal="center" vertical="center"/>
    </xf>
    <xf numFmtId="164" fontId="4" fillId="0" borderId="0" xfId="0" applyNumberFormat="1" applyFont="1" applyAlignment="1">
      <alignment horizontal="center" vertical="center"/>
    </xf>
    <xf numFmtId="164" fontId="4" fillId="0" borderId="0" xfId="0" applyNumberFormat="1" applyFont="1" applyAlignment="1">
      <alignment horizontal="left" vertical="center"/>
    </xf>
    <xf numFmtId="165" fontId="5" fillId="0" borderId="0" xfId="0" applyNumberFormat="1" applyFont="1" applyAlignment="1">
      <alignment horizontal="center" vertical="center"/>
    </xf>
    <xf numFmtId="166"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0" fontId="5" fillId="0" borderId="0" xfId="0" applyFont="1" applyAlignment="1">
      <alignment horizontal="center" vertical="center"/>
    </xf>
    <xf numFmtId="166" fontId="5" fillId="0" borderId="0" xfId="0" applyNumberFormat="1" applyFont="1" applyAlignment="1">
      <alignment horizontal="center" vertical="center"/>
    </xf>
    <xf numFmtId="166" fontId="5" fillId="0" borderId="0" xfId="0" applyNumberFormat="1" applyFont="1" applyAlignment="1">
      <alignment horizontal="left" vertical="center"/>
    </xf>
    <xf numFmtId="2" fontId="5" fillId="0" borderId="0" xfId="0" applyNumberFormat="1" applyFont="1" applyAlignment="1">
      <alignment horizontal="center" vertical="center"/>
    </xf>
    <xf numFmtId="0" fontId="3" fillId="0" borderId="0" xfId="0" applyFont="1" applyAlignment="1">
      <alignment horizontal="left" vertical="center"/>
    </xf>
    <xf numFmtId="166" fontId="3" fillId="0" borderId="0" xfId="0" applyNumberFormat="1" applyFont="1" applyAlignment="1">
      <alignment horizontal="left" vertical="center"/>
    </xf>
    <xf numFmtId="166" fontId="3" fillId="0" borderId="0" xfId="0" applyNumberFormat="1" applyFont="1" applyAlignment="1">
      <alignment horizontal="center" vertical="center"/>
    </xf>
    <xf numFmtId="44" fontId="3" fillId="0" borderId="1" xfId="0" applyNumberFormat="1" applyFont="1" applyBorder="1" applyAlignment="1">
      <alignment horizontal="left"/>
    </xf>
    <xf numFmtId="44" fontId="6" fillId="0" borderId="0" xfId="0" applyNumberFormat="1" applyFont="1" applyAlignment="1">
      <alignment horizontal="left"/>
    </xf>
    <xf numFmtId="44" fontId="3" fillId="0" borderId="0" xfId="0" applyNumberFormat="1" applyFont="1"/>
    <xf numFmtId="0" fontId="3" fillId="0" borderId="0" xfId="0" applyFont="1" applyAlignment="1">
      <alignment horizontal="center" vertical="center"/>
    </xf>
    <xf numFmtId="1" fontId="3" fillId="0" borderId="0" xfId="0" applyNumberFormat="1" applyFont="1" applyAlignment="1">
      <alignment horizontal="left" vertical="center"/>
    </xf>
    <xf numFmtId="166" fontId="5" fillId="0" borderId="0" xfId="0" applyNumberFormat="1" applyFont="1" applyAlignment="1">
      <alignment horizontal="right" vertical="center"/>
    </xf>
    <xf numFmtId="44" fontId="3" fillId="0" borderId="0" xfId="0" applyNumberFormat="1" applyFont="1" applyAlignment="1">
      <alignment horizontal="left"/>
    </xf>
    <xf numFmtId="0" fontId="5" fillId="0" borderId="0" xfId="0" applyFont="1" applyAlignment="1">
      <alignment horizontal="right"/>
    </xf>
    <xf numFmtId="0" fontId="7" fillId="0" borderId="0" xfId="0" applyFont="1" applyAlignment="1">
      <alignment horizontal="left"/>
    </xf>
    <xf numFmtId="0" fontId="5" fillId="0" borderId="0" xfId="0" applyFont="1" applyAlignment="1">
      <alignment horizontal="right" vertical="top"/>
    </xf>
    <xf numFmtId="0" fontId="3" fillId="0" borderId="0" xfId="0" applyFont="1" applyAlignment="1">
      <alignment horizontal="right" vertical="top"/>
    </xf>
    <xf numFmtId="0" fontId="3" fillId="0" borderId="0" xfId="0" applyFont="1" applyAlignment="1">
      <alignment wrapText="1"/>
    </xf>
    <xf numFmtId="0" fontId="3" fillId="0" borderId="0" xfId="0" applyFont="1" applyAlignment="1">
      <alignment vertical="top" wrapText="1"/>
    </xf>
    <xf numFmtId="0" fontId="3" fillId="0" borderId="2" xfId="0" applyFont="1" applyBorder="1"/>
    <xf numFmtId="0" fontId="3" fillId="0" borderId="3" xfId="0" applyFont="1" applyBorder="1"/>
    <xf numFmtId="0" fontId="3" fillId="0" borderId="0" xfId="0" applyFont="1" applyAlignment="1">
      <alignment horizontal="center"/>
    </xf>
    <xf numFmtId="164" fontId="5" fillId="0" borderId="4" xfId="0" applyNumberFormat="1" applyFont="1" applyBorder="1" applyAlignment="1">
      <alignment horizontal="center" vertical="center"/>
    </xf>
    <xf numFmtId="165" fontId="5" fillId="0" borderId="5" xfId="0" applyNumberFormat="1" applyFont="1" applyBorder="1" applyAlignment="1">
      <alignment horizontal="center" vertical="center"/>
    </xf>
    <xf numFmtId="166" fontId="5" fillId="0" borderId="5"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5" fillId="0" borderId="6" xfId="0" applyFont="1" applyBorder="1" applyAlignment="1">
      <alignment horizontal="center" vertical="center"/>
    </xf>
    <xf numFmtId="165" fontId="3" fillId="0" borderId="7" xfId="0" applyNumberFormat="1" applyFont="1" applyBorder="1" applyAlignment="1">
      <alignment horizontal="left" vertical="center"/>
    </xf>
    <xf numFmtId="166" fontId="3" fillId="0" borderId="7" xfId="0" applyNumberFormat="1" applyFont="1" applyBorder="1" applyAlignment="1">
      <alignment horizontal="center" vertical="center" wrapText="1"/>
    </xf>
    <xf numFmtId="44" fontId="6" fillId="0" borderId="7" xfId="0" applyNumberFormat="1" applyFont="1" applyBorder="1" applyAlignment="1">
      <alignment horizontal="left"/>
    </xf>
    <xf numFmtId="44" fontId="6" fillId="0" borderId="8" xfId="0" applyNumberFormat="1" applyFont="1" applyBorder="1" applyAlignment="1">
      <alignment horizontal="left"/>
    </xf>
    <xf numFmtId="165" fontId="3" fillId="0" borderId="0" xfId="0" applyNumberFormat="1" applyFont="1" applyAlignment="1">
      <alignment horizontal="left" vertical="center"/>
    </xf>
    <xf numFmtId="166"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44" fontId="6" fillId="0" borderId="9" xfId="0" applyNumberFormat="1" applyFont="1" applyBorder="1" applyAlignment="1">
      <alignment horizontal="left"/>
    </xf>
    <xf numFmtId="0" fontId="5" fillId="0" borderId="0" xfId="0" applyFont="1" applyAlignment="1">
      <alignment horizontal="center"/>
    </xf>
    <xf numFmtId="165" fontId="3" fillId="0" borderId="1" xfId="0" applyNumberFormat="1" applyFont="1" applyBorder="1" applyAlignment="1">
      <alignment horizontal="left" vertical="center"/>
    </xf>
    <xf numFmtId="166" fontId="3" fillId="0" borderId="1" xfId="0" applyNumberFormat="1" applyFont="1" applyBorder="1" applyAlignment="1">
      <alignment horizontal="center" vertical="center" wrapText="1"/>
    </xf>
    <xf numFmtId="44" fontId="6" fillId="0" borderId="1" xfId="0" applyNumberFormat="1" applyFont="1" applyBorder="1" applyAlignment="1">
      <alignment horizontal="left"/>
    </xf>
    <xf numFmtId="44" fontId="6" fillId="0" borderId="10" xfId="0" applyNumberFormat="1" applyFont="1" applyBorder="1" applyAlignment="1">
      <alignment horizontal="left"/>
    </xf>
    <xf numFmtId="1" fontId="3" fillId="0" borderId="0" xfId="0" applyNumberFormat="1" applyFont="1" applyAlignment="1">
      <alignment horizontal="center" vertical="center"/>
    </xf>
    <xf numFmtId="44" fontId="5" fillId="0" borderId="0" xfId="0" applyNumberFormat="1" applyFont="1" applyAlignment="1">
      <alignment horizontal="right"/>
    </xf>
    <xf numFmtId="44" fontId="3" fillId="0" borderId="2" xfId="0" applyNumberFormat="1" applyFont="1" applyBorder="1" applyAlignment="1">
      <alignment horizontal="left"/>
    </xf>
    <xf numFmtId="44" fontId="3" fillId="0" borderId="0" xfId="0" applyNumberFormat="1" applyFont="1" applyAlignment="1">
      <alignment horizontal="center"/>
    </xf>
    <xf numFmtId="1" fontId="3" fillId="0" borderId="0" xfId="0" applyNumberFormat="1" applyFont="1" applyAlignment="1">
      <alignment horizontal="left"/>
    </xf>
    <xf numFmtId="165" fontId="3" fillId="0" borderId="5" xfId="0" applyNumberFormat="1" applyFont="1" applyBorder="1" applyAlignment="1">
      <alignment horizontal="left" vertical="center"/>
    </xf>
    <xf numFmtId="166"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44" fontId="6" fillId="0" borderId="5" xfId="0" applyNumberFormat="1" applyFont="1" applyBorder="1" applyAlignment="1">
      <alignment horizontal="left"/>
    </xf>
    <xf numFmtId="44" fontId="6" fillId="0" borderId="6" xfId="0" applyNumberFormat="1" applyFont="1" applyBorder="1" applyAlignment="1">
      <alignment horizontal="left"/>
    </xf>
    <xf numFmtId="0" fontId="3" fillId="0" borderId="11" xfId="0" applyFont="1" applyBorder="1" applyAlignment="1">
      <alignment horizontal="center" vertical="center"/>
    </xf>
    <xf numFmtId="166" fontId="3" fillId="0" borderId="7" xfId="0" applyNumberFormat="1" applyFont="1" applyBorder="1" applyAlignment="1">
      <alignment vertical="center"/>
    </xf>
    <xf numFmtId="166" fontId="3" fillId="0" borderId="7" xfId="0" applyNumberFormat="1" applyFont="1" applyBorder="1" applyAlignment="1">
      <alignment horizontal="center" vertical="center"/>
    </xf>
    <xf numFmtId="3" fontId="11" fillId="0" borderId="7" xfId="0" applyNumberFormat="1" applyFont="1" applyBorder="1" applyAlignment="1">
      <alignment horizontal="center" vertical="center"/>
    </xf>
    <xf numFmtId="0" fontId="3" fillId="0" borderId="12" xfId="0" applyFont="1" applyBorder="1" applyAlignment="1">
      <alignment horizontal="center" vertical="center"/>
    </xf>
    <xf numFmtId="166" fontId="3" fillId="0" borderId="0" xfId="0" applyNumberFormat="1" applyFont="1" applyAlignment="1">
      <alignment vertical="center" wrapText="1"/>
    </xf>
    <xf numFmtId="3" fontId="11" fillId="0" borderId="0" xfId="0" applyNumberFormat="1" applyFont="1" applyAlignment="1">
      <alignment horizontal="center" vertical="center"/>
    </xf>
    <xf numFmtId="1" fontId="3" fillId="0" borderId="0" xfId="0" applyNumberFormat="1" applyFont="1" applyAlignment="1">
      <alignment vertical="center" wrapText="1"/>
    </xf>
    <xf numFmtId="0" fontId="3" fillId="0" borderId="13" xfId="0" applyFont="1" applyBorder="1" applyAlignment="1">
      <alignment horizontal="center" vertical="center"/>
    </xf>
    <xf numFmtId="1" fontId="3" fillId="0" borderId="1" xfId="0" applyNumberFormat="1" applyFont="1" applyBorder="1" applyAlignment="1">
      <alignment vertical="center" wrapText="1"/>
    </xf>
    <xf numFmtId="166" fontId="3"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168" fontId="5" fillId="0" borderId="0" xfId="0" applyNumberFormat="1" applyFont="1" applyAlignment="1">
      <alignment horizontal="right"/>
    </xf>
    <xf numFmtId="44" fontId="6" fillId="0" borderId="2" xfId="0" applyNumberFormat="1" applyFont="1" applyBorder="1" applyAlignment="1">
      <alignment horizontal="left"/>
    </xf>
    <xf numFmtId="0" fontId="11" fillId="0" borderId="11" xfId="0" applyFont="1" applyBorder="1" applyAlignment="1">
      <alignment horizontal="center"/>
    </xf>
    <xf numFmtId="0" fontId="11" fillId="0" borderId="0" xfId="0" applyFont="1"/>
    <xf numFmtId="0" fontId="11" fillId="0" borderId="0" xfId="0" applyFont="1" applyAlignment="1">
      <alignment horizontal="center"/>
    </xf>
    <xf numFmtId="3" fontId="3" fillId="0" borderId="0" xfId="0" applyNumberFormat="1" applyFont="1" applyAlignment="1">
      <alignment horizontal="center"/>
    </xf>
    <xf numFmtId="0" fontId="11" fillId="0" borderId="12" xfId="0" applyFont="1" applyBorder="1" applyAlignment="1">
      <alignment horizontal="center"/>
    </xf>
    <xf numFmtId="0" fontId="11" fillId="0" borderId="1" xfId="0" applyFont="1" applyBorder="1"/>
    <xf numFmtId="0" fontId="11" fillId="0" borderId="1" xfId="0" applyFont="1" applyBorder="1" applyAlignment="1">
      <alignment horizontal="center"/>
    </xf>
    <xf numFmtId="164" fontId="3" fillId="0" borderId="0" xfId="0" applyNumberFormat="1" applyFont="1" applyAlignment="1">
      <alignment horizontal="center" vertical="center"/>
    </xf>
    <xf numFmtId="2" fontId="3" fillId="0" borderId="0" xfId="0" applyNumberFormat="1" applyFont="1" applyAlignment="1">
      <alignment horizontal="center"/>
    </xf>
    <xf numFmtId="166" fontId="3" fillId="0" borderId="11" xfId="0" applyNumberFormat="1" applyFont="1" applyBorder="1" applyAlignment="1">
      <alignment horizontal="center" vertical="center"/>
    </xf>
    <xf numFmtId="0" fontId="11" fillId="0" borderId="7" xfId="0" applyFont="1" applyBorder="1"/>
    <xf numFmtId="0" fontId="11" fillId="0" borderId="7" xfId="0" applyFont="1" applyBorder="1" applyAlignment="1">
      <alignment horizontal="center"/>
    </xf>
    <xf numFmtId="166" fontId="3" fillId="0" borderId="12" xfId="0" applyNumberFormat="1" applyFont="1" applyBorder="1" applyAlignment="1">
      <alignment horizontal="center" vertical="center"/>
    </xf>
    <xf numFmtId="169" fontId="3" fillId="0" borderId="0" xfId="0" applyNumberFormat="1" applyFont="1" applyAlignment="1">
      <alignment horizontal="center"/>
    </xf>
    <xf numFmtId="3" fontId="3" fillId="0" borderId="1" xfId="0" applyNumberFormat="1" applyFont="1" applyBorder="1" applyAlignment="1">
      <alignment horizontal="center"/>
    </xf>
    <xf numFmtId="0" fontId="11" fillId="0" borderId="7" xfId="0" applyFont="1" applyBorder="1" applyAlignment="1">
      <alignment horizontal="left"/>
    </xf>
    <xf numFmtId="3" fontId="3" fillId="0" borderId="7" xfId="0" applyNumberFormat="1" applyFont="1" applyBorder="1" applyAlignment="1">
      <alignment horizontal="center"/>
    </xf>
    <xf numFmtId="0" fontId="11" fillId="0" borderId="0" xfId="0" applyFont="1" applyAlignment="1">
      <alignment horizontal="left"/>
    </xf>
    <xf numFmtId="0" fontId="8" fillId="0" borderId="0" xfId="0" applyFont="1" applyAlignment="1">
      <alignment horizontal="center" vertical="center"/>
    </xf>
    <xf numFmtId="0" fontId="8" fillId="0" borderId="0" xfId="0" applyFont="1" applyAlignment="1">
      <alignment vertical="center"/>
    </xf>
    <xf numFmtId="0" fontId="11" fillId="0" borderId="0" xfId="0" applyFont="1" applyAlignment="1" applyProtection="1">
      <alignment horizontal="center"/>
      <protection locked="0"/>
    </xf>
    <xf numFmtId="3" fontId="3" fillId="0" borderId="0" xfId="0" applyNumberFormat="1" applyFont="1" applyAlignment="1">
      <alignment horizontal="center" vertical="center"/>
    </xf>
    <xf numFmtId="44" fontId="5" fillId="0" borderId="0" xfId="0" applyNumberFormat="1" applyFont="1" applyAlignment="1">
      <alignment horizontal="right" vertical="center"/>
    </xf>
    <xf numFmtId="0" fontId="3" fillId="0" borderId="0" xfId="0" applyFont="1" applyAlignment="1">
      <alignment horizontal="right" vertical="center"/>
    </xf>
    <xf numFmtId="14" fontId="3" fillId="0" borderId="0" xfId="0" applyNumberFormat="1" applyFont="1" applyAlignment="1">
      <alignment horizontal="right"/>
    </xf>
    <xf numFmtId="167" fontId="5" fillId="0" borderId="0" xfId="0" applyNumberFormat="1" applyFont="1" applyAlignment="1">
      <alignment vertical="center"/>
    </xf>
    <xf numFmtId="0" fontId="5" fillId="0" borderId="0" xfId="0" applyFont="1"/>
    <xf numFmtId="2" fontId="5" fillId="0" borderId="0" xfId="0" applyNumberFormat="1" applyFont="1"/>
    <xf numFmtId="0" fontId="5" fillId="0" borderId="0" xfId="0" applyFont="1" applyAlignment="1">
      <alignment horizontal="left"/>
    </xf>
    <xf numFmtId="0" fontId="3" fillId="0" borderId="4" xfId="0" applyFont="1" applyBorder="1" applyAlignment="1">
      <alignment horizontal="center" vertical="center"/>
    </xf>
    <xf numFmtId="4" fontId="3" fillId="0" borderId="1" xfId="0" applyNumberFormat="1" applyFont="1" applyBorder="1" applyAlignment="1">
      <alignment horizontal="center"/>
    </xf>
    <xf numFmtId="0" fontId="3" fillId="0" borderId="0" xfId="0" applyFont="1" applyAlignment="1">
      <alignment horizontal="left"/>
    </xf>
    <xf numFmtId="3" fontId="3" fillId="0" borderId="0" xfId="0" applyNumberFormat="1" applyFont="1"/>
    <xf numFmtId="0" fontId="3" fillId="2" borderId="0" xfId="0" applyFont="1" applyFill="1" applyAlignment="1">
      <alignment horizontal="left"/>
    </xf>
    <xf numFmtId="0" fontId="3" fillId="0" borderId="0" xfId="0" applyFont="1" applyAlignment="1">
      <alignment horizontal="left" vertical="top" wrapText="1"/>
    </xf>
    <xf numFmtId="1" fontId="3" fillId="0" borderId="0" xfId="0" applyNumberFormat="1" applyFont="1" applyAlignment="1">
      <alignment horizontal="left" vertical="center"/>
    </xf>
    <xf numFmtId="0" fontId="3" fillId="0" borderId="0" xfId="0" applyFont="1" applyAlignment="1">
      <alignment horizontal="left" vertical="center"/>
    </xf>
    <xf numFmtId="0" fontId="5" fillId="0" borderId="0" xfId="0" applyFont="1" applyAlignment="1">
      <alignment horizontal="center" vertical="center" wrapText="1"/>
    </xf>
    <xf numFmtId="0" fontId="2" fillId="0" borderId="0" xfId="0" applyFont="1" applyAlignment="1">
      <alignment horizontal="center" vertical="top" wrapText="1"/>
    </xf>
    <xf numFmtId="1" fontId="3" fillId="0" borderId="0" xfId="0" applyNumberFormat="1" applyFont="1" applyAlignment="1">
      <alignment horizontal="left"/>
    </xf>
    <xf numFmtId="0" fontId="3" fillId="0" borderId="0" xfId="0" applyFont="1" applyAlignment="1">
      <alignment vertical="top"/>
    </xf>
    <xf numFmtId="0" fontId="3" fillId="0" borderId="0" xfId="0" applyFont="1" applyAlignment="1">
      <alignment vertical="top" wrapText="1"/>
    </xf>
    <xf numFmtId="0" fontId="3" fillId="0" borderId="0" xfId="0" applyFont="1"/>
    <xf numFmtId="167" fontId="5" fillId="0" borderId="0" xfId="0" applyNumberFormat="1" applyFont="1" applyAlignment="1">
      <alignment horizontal="center" vertical="center"/>
    </xf>
    <xf numFmtId="1" fontId="3" fillId="0" borderId="0" xfId="0" applyNumberFormat="1" applyFont="1" applyAlignment="1">
      <alignment horizontal="left" vertical="top" wrapText="1"/>
    </xf>
    <xf numFmtId="166" fontId="3" fillId="0" borderId="0" xfId="0" applyNumberFormat="1" applyFont="1" applyAlignment="1">
      <alignment horizontal="left" vertical="center"/>
    </xf>
    <xf numFmtId="165" fontId="3" fillId="0" borderId="0" xfId="0" applyNumberFormat="1" applyFont="1" applyFill="1" applyAlignment="1">
      <alignment horizontal="left" vertical="center"/>
    </xf>
    <xf numFmtId="166" fontId="3" fillId="0" borderId="0" xfId="0" applyNumberFormat="1" applyFont="1" applyFill="1" applyAlignment="1">
      <alignment horizontal="center" vertical="center" wrapText="1"/>
    </xf>
    <xf numFmtId="44" fontId="6" fillId="0" borderId="0" xfId="0" applyNumberFormat="1" applyFont="1" applyBorder="1" applyAlignment="1">
      <alignment horizontal="left"/>
    </xf>
    <xf numFmtId="0" fontId="3" fillId="0" borderId="0" xfId="0" applyFont="1" applyBorder="1" applyAlignment="1">
      <alignment horizontal="left"/>
    </xf>
    <xf numFmtId="3" fontId="3" fillId="0" borderId="0" xfId="0" applyNumberFormat="1" applyFont="1" applyBorder="1" applyAlignment="1">
      <alignment horizontal="center"/>
    </xf>
    <xf numFmtId="0" fontId="3" fillId="0" borderId="0" xfId="0" applyFont="1" applyBorder="1"/>
    <xf numFmtId="0" fontId="11" fillId="0" borderId="13" xfId="0" applyFont="1" applyBorder="1" applyAlignment="1">
      <alignment horizontal="center"/>
    </xf>
    <xf numFmtId="3" fontId="3" fillId="0" borderId="0" xfId="0" applyNumberFormat="1" applyFont="1" applyFill="1" applyAlignment="1">
      <alignment horizontal="center"/>
    </xf>
    <xf numFmtId="166" fontId="11" fillId="0" borderId="1" xfId="0" applyNumberFormat="1" applyFont="1" applyBorder="1" applyAlignment="1">
      <alignment horizontal="center"/>
    </xf>
    <xf numFmtId="3" fontId="3" fillId="0" borderId="7" xfId="0" applyNumberFormat="1" applyFont="1" applyFill="1" applyBorder="1" applyAlignment="1">
      <alignment horizontal="center"/>
    </xf>
    <xf numFmtId="3" fontId="11" fillId="0" borderId="0" xfId="0" applyNumberFormat="1" applyFont="1" applyFill="1" applyAlignment="1">
      <alignment horizontal="center" vertical="center"/>
    </xf>
    <xf numFmtId="3" fontId="3" fillId="0" borderId="1" xfId="0" applyNumberFormat="1" applyFont="1" applyFill="1" applyBorder="1" applyAlignment="1">
      <alignment horizontal="center"/>
    </xf>
  </cellXfs>
  <cellStyles count="3">
    <cellStyle name="Normal" xfId="0" builtinId="0"/>
    <cellStyle name="Normal 2" xfId="1" xr:uid="{B3F1FFAC-AA02-4F0D-859D-109915D9A2F8}"/>
    <cellStyle name="Normal 3" xfId="2" xr:uid="{0D639136-76F5-4A98-A1EF-85B8E50B59F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1882-FA0F-4130-834E-692027729D90}">
  <sheetPr>
    <pageSetUpPr fitToPage="1"/>
  </sheetPr>
  <dimension ref="A1:H32"/>
  <sheetViews>
    <sheetView tabSelected="1" view="pageBreakPreview" zoomScaleNormal="100" zoomScaleSheetLayoutView="100" workbookViewId="0">
      <selection activeCell="E19" sqref="E19"/>
    </sheetView>
  </sheetViews>
  <sheetFormatPr defaultRowHeight="15" x14ac:dyDescent="0.2"/>
  <cols>
    <col min="1" max="1" width="8.5703125" style="1" customWidth="1"/>
    <col min="2" max="2" width="14.28515625" style="1" customWidth="1"/>
    <col min="3" max="3" width="52.85546875" style="1" customWidth="1"/>
    <col min="4" max="4" width="4.28515625" style="1" customWidth="1"/>
    <col min="5" max="5" width="25.7109375" style="2" customWidth="1"/>
    <col min="6" max="6" width="8.5703125" style="1" customWidth="1"/>
    <col min="7" max="7" width="14.28515625" style="1" customWidth="1"/>
    <col min="8" max="8" width="12.28515625" style="1" bestFit="1" customWidth="1"/>
    <col min="9" max="16384" width="9.140625" style="1"/>
  </cols>
  <sheetData>
    <row r="1" spans="1:8" x14ac:dyDescent="0.2">
      <c r="G1" s="99">
        <v>46157</v>
      </c>
    </row>
    <row r="2" spans="1:8" x14ac:dyDescent="0.2">
      <c r="F2" s="3" t="s">
        <v>10</v>
      </c>
      <c r="G2" s="1">
        <v>321.02499999999998</v>
      </c>
    </row>
    <row r="3" spans="1:8" ht="12.95" customHeight="1" x14ac:dyDescent="0.2">
      <c r="C3" s="112" t="s">
        <v>81</v>
      </c>
      <c r="D3" s="112"/>
      <c r="E3" s="112"/>
    </row>
    <row r="4" spans="1:8" ht="12.95" customHeight="1" x14ac:dyDescent="0.2">
      <c r="C4" s="112"/>
      <c r="D4" s="112"/>
      <c r="E4" s="112"/>
    </row>
    <row r="5" spans="1:8" ht="28.5" customHeight="1" x14ac:dyDescent="0.2">
      <c r="C5" s="112"/>
      <c r="D5" s="112"/>
      <c r="E5" s="112"/>
    </row>
    <row r="7" spans="1:8" ht="19.5" customHeight="1" x14ac:dyDescent="0.25">
      <c r="C7" s="1" t="s">
        <v>78</v>
      </c>
      <c r="D7" s="101"/>
      <c r="E7" s="102"/>
    </row>
    <row r="8" spans="1:8" ht="24.75" customHeight="1" x14ac:dyDescent="0.2">
      <c r="A8" s="100"/>
      <c r="B8" s="100"/>
      <c r="C8" s="100"/>
      <c r="D8" s="100"/>
      <c r="E8" s="100"/>
      <c r="F8" s="4"/>
    </row>
    <row r="9" spans="1:8" ht="22.5" customHeight="1" x14ac:dyDescent="0.2">
      <c r="A9" s="5"/>
      <c r="B9" s="6" t="s">
        <v>17</v>
      </c>
      <c r="C9" s="7"/>
      <c r="D9" s="8"/>
      <c r="E9" s="9"/>
      <c r="F9" s="8"/>
      <c r="G9" s="10"/>
    </row>
    <row r="10" spans="1:8" ht="12.95" customHeight="1" x14ac:dyDescent="0.2">
      <c r="A10" s="11"/>
      <c r="B10" s="11"/>
      <c r="C10" s="12"/>
      <c r="D10" s="11"/>
      <c r="E10" s="13"/>
      <c r="F10" s="11"/>
    </row>
    <row r="11" spans="1:8" ht="18" thickBot="1" x14ac:dyDescent="0.4">
      <c r="A11" s="14"/>
      <c r="B11" s="14" t="s">
        <v>34</v>
      </c>
      <c r="C11" s="15"/>
      <c r="D11" s="16"/>
      <c r="E11" s="17">
        <v>0</v>
      </c>
      <c r="F11" s="18"/>
      <c r="G11" s="18"/>
      <c r="H11" s="19"/>
    </row>
    <row r="12" spans="1:8" ht="18" thickBot="1" x14ac:dyDescent="0.4">
      <c r="A12" s="20"/>
      <c r="B12" s="14" t="s">
        <v>35</v>
      </c>
      <c r="C12" s="15"/>
      <c r="D12" s="16"/>
      <c r="E12" s="17">
        <v>0</v>
      </c>
      <c r="F12" s="18"/>
      <c r="G12" s="18"/>
      <c r="H12" s="19"/>
    </row>
    <row r="13" spans="1:8" ht="18" thickBot="1" x14ac:dyDescent="0.4">
      <c r="A13" s="20"/>
      <c r="B13" s="14" t="s">
        <v>23</v>
      </c>
      <c r="C13" s="15"/>
      <c r="D13" s="16"/>
      <c r="E13" s="17">
        <v>0</v>
      </c>
      <c r="F13" s="18"/>
      <c r="G13" s="18"/>
      <c r="H13" s="19"/>
    </row>
    <row r="14" spans="1:8" ht="18" thickBot="1" x14ac:dyDescent="0.4">
      <c r="A14" s="20"/>
      <c r="B14" s="14" t="s">
        <v>36</v>
      </c>
      <c r="C14" s="15"/>
      <c r="D14" s="16"/>
      <c r="E14" s="17">
        <v>0</v>
      </c>
      <c r="F14" s="18"/>
      <c r="G14" s="18"/>
      <c r="H14" s="19"/>
    </row>
    <row r="15" spans="1:8" ht="18" thickBot="1" x14ac:dyDescent="0.4">
      <c r="A15" s="20"/>
      <c r="B15" s="14" t="s">
        <v>12</v>
      </c>
      <c r="C15" s="15"/>
      <c r="D15" s="16"/>
      <c r="E15" s="17">
        <v>0</v>
      </c>
      <c r="F15" s="18"/>
      <c r="G15" s="18"/>
      <c r="H15" s="19"/>
    </row>
    <row r="16" spans="1:8" ht="18" thickBot="1" x14ac:dyDescent="0.4">
      <c r="A16" s="20"/>
      <c r="B16" s="14" t="s">
        <v>24</v>
      </c>
      <c r="C16" s="15"/>
      <c r="D16" s="16"/>
      <c r="E16" s="17">
        <v>0</v>
      </c>
      <c r="F16" s="18"/>
      <c r="G16" s="18"/>
      <c r="H16" s="19"/>
    </row>
    <row r="17" spans="1:8" ht="18" thickBot="1" x14ac:dyDescent="0.4">
      <c r="A17" s="20"/>
      <c r="B17" s="110" t="s">
        <v>37</v>
      </c>
      <c r="C17" s="111"/>
      <c r="D17" s="16"/>
      <c r="E17" s="17">
        <v>0</v>
      </c>
      <c r="F17" s="18"/>
      <c r="G17" s="18"/>
      <c r="H17" s="19"/>
    </row>
    <row r="18" spans="1:8" ht="20.100000000000001" customHeight="1" x14ac:dyDescent="0.35">
      <c r="A18" s="20"/>
      <c r="B18" s="21"/>
      <c r="C18" s="15"/>
      <c r="D18" s="22"/>
      <c r="E18" s="23"/>
      <c r="F18" s="18"/>
      <c r="G18" s="18"/>
      <c r="H18" s="19"/>
    </row>
    <row r="19" spans="1:8" ht="20.100000000000001" customHeight="1" thickBot="1" x14ac:dyDescent="0.4">
      <c r="A19" s="20"/>
      <c r="B19" s="21"/>
      <c r="C19" s="15"/>
      <c r="D19" s="22" t="s">
        <v>21</v>
      </c>
      <c r="E19" s="17">
        <v>0</v>
      </c>
      <c r="F19" s="18"/>
      <c r="G19" s="18"/>
      <c r="H19" s="19"/>
    </row>
    <row r="20" spans="1:8" ht="15.75" x14ac:dyDescent="0.25">
      <c r="A20" s="24"/>
      <c r="B20" s="21"/>
      <c r="C20" s="15"/>
      <c r="D20" s="22"/>
      <c r="E20" s="23"/>
    </row>
    <row r="21" spans="1:8" ht="15.75" x14ac:dyDescent="0.25">
      <c r="A21" s="24"/>
      <c r="B21" s="21"/>
      <c r="C21" s="15"/>
      <c r="D21" s="22"/>
      <c r="E21" s="23"/>
    </row>
    <row r="22" spans="1:8" ht="11.25" customHeight="1" x14ac:dyDescent="0.2">
      <c r="A22" s="3"/>
      <c r="C22" s="25"/>
    </row>
    <row r="23" spans="1:8" ht="83.25" customHeight="1" x14ac:dyDescent="0.2">
      <c r="A23" s="26" t="s">
        <v>11</v>
      </c>
      <c r="B23" s="109" t="s">
        <v>19</v>
      </c>
      <c r="C23" s="109"/>
      <c r="D23" s="109"/>
      <c r="E23" s="109"/>
      <c r="F23" s="109"/>
    </row>
    <row r="24" spans="1:8" ht="12" customHeight="1" x14ac:dyDescent="0.2">
      <c r="A24" s="27"/>
      <c r="B24" s="28"/>
      <c r="C24" s="28"/>
      <c r="D24" s="28"/>
    </row>
    <row r="25" spans="1:8" ht="111.75" customHeight="1" x14ac:dyDescent="0.2">
      <c r="A25" s="26" t="s">
        <v>18</v>
      </c>
      <c r="B25" s="109" t="s">
        <v>20</v>
      </c>
      <c r="C25" s="109"/>
      <c r="D25" s="109"/>
      <c r="E25" s="109"/>
      <c r="F25" s="109"/>
    </row>
    <row r="31" spans="1:8" ht="15.75" x14ac:dyDescent="0.25">
      <c r="F31" s="24" t="s">
        <v>4</v>
      </c>
      <c r="G31" s="30"/>
    </row>
    <row r="32" spans="1:8" ht="15.75" x14ac:dyDescent="0.25">
      <c r="F32" s="24" t="s">
        <v>5</v>
      </c>
      <c r="G32" s="31"/>
    </row>
  </sheetData>
  <mergeCells count="4">
    <mergeCell ref="B23:F23"/>
    <mergeCell ref="B25:F25"/>
    <mergeCell ref="B17:C17"/>
    <mergeCell ref="C3:E5"/>
  </mergeCells>
  <pageMargins left="0.56000000000000005" right="0.2" top="0.52" bottom="0.25" header="0.5" footer="0.35"/>
  <pageSetup scale="7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980F-5ABE-420C-B40C-BA186272A4DA}">
  <sheetPr>
    <pageSetUpPr fitToPage="1"/>
  </sheetPr>
  <dimension ref="A1:H20"/>
  <sheetViews>
    <sheetView view="pageBreakPreview" zoomScaleNormal="100" zoomScaleSheetLayoutView="100" workbookViewId="0">
      <selection activeCell="F11" sqref="F11"/>
    </sheetView>
  </sheetViews>
  <sheetFormatPr defaultRowHeight="15" x14ac:dyDescent="0.2"/>
  <cols>
    <col min="1" max="1" width="10" style="1" customWidth="1"/>
    <col min="2" max="2" width="50" style="1" customWidth="1"/>
    <col min="3" max="4" width="16.42578125" style="1" customWidth="1"/>
    <col min="5" max="5" width="21.42578125" style="2" customWidth="1"/>
    <col min="6" max="6" width="21.42578125" style="1" customWidth="1"/>
    <col min="7" max="7" width="12.28515625" style="32" bestFit="1" customWidth="1"/>
    <col min="8" max="8" width="9.140625" style="32"/>
    <col min="9" max="16384" width="9.140625" style="1"/>
  </cols>
  <sheetData>
    <row r="1" spans="1:7" x14ac:dyDescent="0.2">
      <c r="E1" s="1"/>
      <c r="F1" s="99">
        <f>'BID SUMMARY'!G1</f>
        <v>46157</v>
      </c>
    </row>
    <row r="2" spans="1:7" x14ac:dyDescent="0.2">
      <c r="E2" s="3" t="s">
        <v>10</v>
      </c>
      <c r="F2" s="1">
        <f>'BID SUMMARY'!G2</f>
        <v>321.02499999999998</v>
      </c>
    </row>
    <row r="3" spans="1:7" ht="12.95" customHeight="1" x14ac:dyDescent="0.2">
      <c r="B3" s="113" t="s">
        <v>90</v>
      </c>
      <c r="C3" s="113"/>
      <c r="D3" s="113"/>
      <c r="E3" s="1"/>
    </row>
    <row r="4" spans="1:7" ht="12.95" customHeight="1" x14ac:dyDescent="0.2">
      <c r="B4" s="113"/>
      <c r="C4" s="113"/>
      <c r="D4" s="113"/>
      <c r="E4" s="1"/>
    </row>
    <row r="5" spans="1:7" ht="28.5" customHeight="1" x14ac:dyDescent="0.2">
      <c r="B5" s="113"/>
      <c r="C5" s="113"/>
      <c r="D5" s="113"/>
      <c r="E5" s="1"/>
    </row>
    <row r="7" spans="1:7" ht="21.75" customHeight="1" thickBot="1" x14ac:dyDescent="0.25">
      <c r="A7" s="100"/>
      <c r="B7" s="100"/>
      <c r="C7" s="100"/>
      <c r="D7" s="100"/>
      <c r="E7" s="100"/>
      <c r="F7" s="4"/>
    </row>
    <row r="8" spans="1:7" ht="32.25" thickBot="1" x14ac:dyDescent="0.25">
      <c r="A8" s="33" t="s">
        <v>13</v>
      </c>
      <c r="B8" s="34" t="s">
        <v>14</v>
      </c>
      <c r="C8" s="35" t="s">
        <v>2</v>
      </c>
      <c r="D8" s="36" t="s">
        <v>3</v>
      </c>
      <c r="E8" s="35" t="s">
        <v>15</v>
      </c>
      <c r="F8" s="37" t="s">
        <v>16</v>
      </c>
    </row>
    <row r="9" spans="1:7" ht="19.5" customHeight="1" thickBot="1" x14ac:dyDescent="0.4">
      <c r="A9" s="104">
        <v>1</v>
      </c>
      <c r="B9" s="56" t="s">
        <v>38</v>
      </c>
      <c r="C9" s="57" t="s">
        <v>6</v>
      </c>
      <c r="D9" s="58">
        <v>1</v>
      </c>
      <c r="E9" s="59">
        <v>0</v>
      </c>
      <c r="F9" s="60">
        <v>0</v>
      </c>
    </row>
    <row r="10" spans="1:7" ht="19.5" customHeight="1" x14ac:dyDescent="0.35">
      <c r="A10" s="82"/>
      <c r="B10" s="42"/>
      <c r="C10" s="43"/>
      <c r="D10" s="44"/>
      <c r="E10" s="18"/>
      <c r="F10" s="18"/>
    </row>
    <row r="11" spans="1:7" ht="20.100000000000001" customHeight="1" x14ac:dyDescent="0.25">
      <c r="A11" s="20"/>
      <c r="B11" s="51"/>
      <c r="C11" s="15"/>
      <c r="D11" s="16"/>
      <c r="E11" s="52" t="s">
        <v>9</v>
      </c>
      <c r="F11" s="53">
        <f>SUM(F9:F9)</f>
        <v>0</v>
      </c>
      <c r="G11" s="54"/>
    </row>
    <row r="12" spans="1:7" ht="14.25" customHeight="1" x14ac:dyDescent="0.2">
      <c r="A12" s="32"/>
      <c r="B12" s="114"/>
      <c r="C12" s="114"/>
      <c r="D12" s="114"/>
      <c r="E12" s="114"/>
      <c r="F12" s="23"/>
      <c r="G12" s="54"/>
    </row>
    <row r="13" spans="1:7" ht="78" customHeight="1" x14ac:dyDescent="0.2">
      <c r="A13" s="26" t="s">
        <v>11</v>
      </c>
      <c r="B13" s="109" t="s">
        <v>19</v>
      </c>
      <c r="C13" s="109"/>
      <c r="D13" s="109"/>
      <c r="E13" s="115"/>
      <c r="F13" s="23"/>
      <c r="G13" s="54"/>
    </row>
    <row r="14" spans="1:7" x14ac:dyDescent="0.2">
      <c r="F14" s="23"/>
      <c r="G14" s="54"/>
    </row>
    <row r="15" spans="1:7" ht="108.75" customHeight="1" x14ac:dyDescent="0.2">
      <c r="A15" s="26" t="s">
        <v>18</v>
      </c>
      <c r="B15" s="116" t="s">
        <v>20</v>
      </c>
      <c r="C15" s="116"/>
      <c r="D15" s="116"/>
      <c r="E15" s="117"/>
      <c r="F15" s="23"/>
      <c r="G15" s="54"/>
    </row>
    <row r="18" spans="5:6" ht="15.75" x14ac:dyDescent="0.25">
      <c r="E18" s="24" t="s">
        <v>4</v>
      </c>
      <c r="F18" s="30"/>
    </row>
    <row r="19" spans="5:6" ht="15.75" x14ac:dyDescent="0.25">
      <c r="E19" s="24" t="s">
        <v>5</v>
      </c>
      <c r="F19" s="31"/>
    </row>
    <row r="20" spans="5:6" x14ac:dyDescent="0.2">
      <c r="E20" s="1"/>
    </row>
  </sheetData>
  <mergeCells count="4">
    <mergeCell ref="B3:D5"/>
    <mergeCell ref="B12:E12"/>
    <mergeCell ref="B13:E13"/>
    <mergeCell ref="B15:E15"/>
  </mergeCells>
  <pageMargins left="0.56000000000000005" right="0.2" top="0.52" bottom="0.25" header="0.5" footer="0.35"/>
  <pageSetup scale="7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A74FD-C261-48C8-A3B9-5638E5CC4277}">
  <sheetPr>
    <pageSetUpPr fitToPage="1"/>
  </sheetPr>
  <dimension ref="A1:J34"/>
  <sheetViews>
    <sheetView view="pageBreakPreview" zoomScaleNormal="100" zoomScaleSheetLayoutView="100" workbookViewId="0">
      <selection activeCell="F23" sqref="F23"/>
    </sheetView>
  </sheetViews>
  <sheetFormatPr defaultRowHeight="15" x14ac:dyDescent="0.2"/>
  <cols>
    <col min="1" max="1" width="10.140625" style="1" bestFit="1" customWidth="1"/>
    <col min="2" max="2" width="50" style="1" customWidth="1"/>
    <col min="3" max="4" width="16.42578125" style="1" customWidth="1"/>
    <col min="5" max="5" width="21.42578125" style="2" customWidth="1"/>
    <col min="6" max="6" width="21.42578125" style="1" customWidth="1"/>
    <col min="7" max="7" width="12.28515625" style="106" bestFit="1" customWidth="1"/>
    <col min="8" max="8" width="9.140625" style="32"/>
    <col min="9" max="16384" width="9.140625" style="1"/>
  </cols>
  <sheetData>
    <row r="1" spans="1:10" x14ac:dyDescent="0.2">
      <c r="E1" s="1"/>
      <c r="F1" s="99">
        <f>'BID SUMMARY'!G1</f>
        <v>46157</v>
      </c>
    </row>
    <row r="2" spans="1:10" x14ac:dyDescent="0.2">
      <c r="E2" s="3" t="s">
        <v>10</v>
      </c>
      <c r="F2" s="1">
        <f>'BID SUMMARY'!G2</f>
        <v>321.02499999999998</v>
      </c>
    </row>
    <row r="3" spans="1:10" ht="12.95" customHeight="1" x14ac:dyDescent="0.2">
      <c r="B3" s="113" t="s">
        <v>91</v>
      </c>
      <c r="C3" s="113"/>
      <c r="D3" s="113"/>
      <c r="E3" s="1"/>
    </row>
    <row r="4" spans="1:10" ht="12.95" customHeight="1" x14ac:dyDescent="0.2">
      <c r="B4" s="113"/>
      <c r="C4" s="113"/>
      <c r="D4" s="113"/>
      <c r="E4" s="1"/>
    </row>
    <row r="5" spans="1:10" ht="28.5" customHeight="1" x14ac:dyDescent="0.2">
      <c r="B5" s="113"/>
      <c r="C5" s="113"/>
      <c r="D5" s="113"/>
      <c r="E5" s="1"/>
    </row>
    <row r="7" spans="1:10" ht="21.75" customHeight="1" thickBot="1" x14ac:dyDescent="0.25">
      <c r="A7" s="118"/>
      <c r="B7" s="118"/>
      <c r="C7" s="118"/>
      <c r="D7" s="118"/>
      <c r="E7" s="118"/>
      <c r="F7" s="4"/>
    </row>
    <row r="8" spans="1:10" ht="32.25" thickBot="1" x14ac:dyDescent="0.25">
      <c r="A8" s="33" t="s">
        <v>13</v>
      </c>
      <c r="B8" s="34" t="s">
        <v>14</v>
      </c>
      <c r="C8" s="35" t="s">
        <v>2</v>
      </c>
      <c r="D8" s="36" t="s">
        <v>3</v>
      </c>
      <c r="E8" s="35" t="s">
        <v>15</v>
      </c>
      <c r="F8" s="37" t="s">
        <v>16</v>
      </c>
    </row>
    <row r="9" spans="1:10" ht="19.5" customHeight="1" x14ac:dyDescent="0.35">
      <c r="A9" s="61">
        <v>1</v>
      </c>
      <c r="B9" s="38" t="s">
        <v>39</v>
      </c>
      <c r="C9" s="39" t="s">
        <v>1</v>
      </c>
      <c r="D9" s="130">
        <v>9200</v>
      </c>
      <c r="E9" s="40">
        <v>0</v>
      </c>
      <c r="F9" s="41">
        <v>0</v>
      </c>
    </row>
    <row r="10" spans="1:10" ht="19.5" customHeight="1" x14ac:dyDescent="0.35">
      <c r="A10" s="65">
        <f>A9+1</f>
        <v>2</v>
      </c>
      <c r="B10" s="42" t="s">
        <v>40</v>
      </c>
      <c r="C10" s="43" t="s">
        <v>1</v>
      </c>
      <c r="D10" s="128">
        <v>29988</v>
      </c>
      <c r="E10" s="18">
        <v>0</v>
      </c>
      <c r="F10" s="18">
        <v>0</v>
      </c>
    </row>
    <row r="11" spans="1:10" ht="19.5" customHeight="1" x14ac:dyDescent="0.35">
      <c r="A11" s="65">
        <f>A10+1</f>
        <v>3</v>
      </c>
      <c r="B11" s="42" t="s">
        <v>87</v>
      </c>
      <c r="C11" s="43" t="s">
        <v>1</v>
      </c>
      <c r="D11" s="128">
        <v>9048</v>
      </c>
      <c r="E11" s="18">
        <v>0</v>
      </c>
      <c r="F11" s="18">
        <v>0</v>
      </c>
    </row>
    <row r="12" spans="1:10" ht="19.5" customHeight="1" x14ac:dyDescent="0.35">
      <c r="A12" s="65">
        <f>A11+1</f>
        <v>4</v>
      </c>
      <c r="B12" s="42" t="s">
        <v>97</v>
      </c>
      <c r="C12" s="43" t="s">
        <v>1</v>
      </c>
      <c r="D12" s="128">
        <v>1711</v>
      </c>
      <c r="E12" s="18">
        <v>0</v>
      </c>
      <c r="F12" s="45">
        <v>0</v>
      </c>
      <c r="H12" s="78"/>
    </row>
    <row r="13" spans="1:10" ht="19.5" customHeight="1" x14ac:dyDescent="0.35">
      <c r="A13" s="65">
        <f>A12+1</f>
        <v>5</v>
      </c>
      <c r="B13" s="42" t="s">
        <v>88</v>
      </c>
      <c r="C13" s="43" t="s">
        <v>1</v>
      </c>
      <c r="D13" s="128">
        <v>946</v>
      </c>
      <c r="E13" s="18">
        <v>0</v>
      </c>
      <c r="F13" s="18">
        <v>0</v>
      </c>
      <c r="G13" s="124"/>
      <c r="H13" s="125"/>
      <c r="I13" s="126"/>
    </row>
    <row r="14" spans="1:10" ht="19.5" customHeight="1" x14ac:dyDescent="0.35">
      <c r="A14" s="65">
        <f>A13+1</f>
        <v>6</v>
      </c>
      <c r="B14" s="42" t="s">
        <v>89</v>
      </c>
      <c r="C14" s="43" t="s">
        <v>1</v>
      </c>
      <c r="D14" s="128">
        <v>306</v>
      </c>
      <c r="E14" s="18">
        <v>0</v>
      </c>
      <c r="F14" s="123">
        <v>0</v>
      </c>
      <c r="G14" s="124"/>
      <c r="H14" s="125"/>
      <c r="I14" s="126"/>
      <c r="J14" s="107"/>
    </row>
    <row r="15" spans="1:10" ht="19.5" customHeight="1" x14ac:dyDescent="0.35">
      <c r="A15" s="65">
        <f t="shared" ref="A15:A21" si="0">A14+1</f>
        <v>7</v>
      </c>
      <c r="B15" s="121" t="s">
        <v>101</v>
      </c>
      <c r="C15" s="122" t="s">
        <v>1</v>
      </c>
      <c r="D15" s="128">
        <v>12811</v>
      </c>
      <c r="E15" s="18">
        <v>0</v>
      </c>
      <c r="F15" s="45">
        <v>0</v>
      </c>
      <c r="G15" s="108"/>
    </row>
    <row r="16" spans="1:10" ht="19.5" customHeight="1" x14ac:dyDescent="0.35">
      <c r="A16" s="65">
        <f t="shared" si="0"/>
        <v>8</v>
      </c>
      <c r="B16" s="42" t="s">
        <v>41</v>
      </c>
      <c r="C16" s="43" t="s">
        <v>7</v>
      </c>
      <c r="D16" s="78">
        <v>191</v>
      </c>
      <c r="E16" s="18">
        <v>0</v>
      </c>
      <c r="F16" s="45">
        <v>0</v>
      </c>
      <c r="H16" s="46"/>
    </row>
    <row r="17" spans="1:8" ht="19.5" customHeight="1" x14ac:dyDescent="0.35">
      <c r="A17" s="65">
        <f t="shared" si="0"/>
        <v>9</v>
      </c>
      <c r="B17" s="42" t="s">
        <v>29</v>
      </c>
      <c r="C17" s="43" t="s">
        <v>8</v>
      </c>
      <c r="D17" s="78">
        <v>1</v>
      </c>
      <c r="E17" s="18">
        <v>0</v>
      </c>
      <c r="F17" s="45">
        <v>0</v>
      </c>
    </row>
    <row r="18" spans="1:8" ht="19.5" customHeight="1" x14ac:dyDescent="0.35">
      <c r="A18" s="65">
        <f t="shared" si="0"/>
        <v>10</v>
      </c>
      <c r="B18" s="42" t="s">
        <v>42</v>
      </c>
      <c r="C18" s="43" t="s">
        <v>8</v>
      </c>
      <c r="D18" s="78">
        <v>1</v>
      </c>
      <c r="E18" s="18">
        <v>0</v>
      </c>
      <c r="F18" s="45">
        <v>0</v>
      </c>
    </row>
    <row r="19" spans="1:8" ht="19.5" customHeight="1" x14ac:dyDescent="0.35">
      <c r="A19" s="65">
        <f t="shared" si="0"/>
        <v>11</v>
      </c>
      <c r="B19" s="42" t="s">
        <v>30</v>
      </c>
      <c r="C19" s="43" t="s">
        <v>7</v>
      </c>
      <c r="D19" s="78">
        <v>3852</v>
      </c>
      <c r="E19" s="18">
        <v>0</v>
      </c>
      <c r="F19" s="45">
        <v>0</v>
      </c>
      <c r="H19" s="46"/>
    </row>
    <row r="20" spans="1:8" ht="19.5" customHeight="1" x14ac:dyDescent="0.35">
      <c r="A20" s="65">
        <f t="shared" si="0"/>
        <v>12</v>
      </c>
      <c r="B20" s="42" t="s">
        <v>33</v>
      </c>
      <c r="C20" s="43" t="s">
        <v>7</v>
      </c>
      <c r="D20" s="78">
        <v>75</v>
      </c>
      <c r="E20" s="18">
        <v>0</v>
      </c>
      <c r="F20" s="45">
        <v>0</v>
      </c>
      <c r="H20" s="46"/>
    </row>
    <row r="21" spans="1:8" ht="19.5" customHeight="1" thickBot="1" x14ac:dyDescent="0.4">
      <c r="A21" s="69">
        <f t="shared" si="0"/>
        <v>13</v>
      </c>
      <c r="B21" s="47" t="s">
        <v>43</v>
      </c>
      <c r="C21" s="48" t="s">
        <v>25</v>
      </c>
      <c r="D21" s="105">
        <v>23.73</v>
      </c>
      <c r="E21" s="49">
        <v>0</v>
      </c>
      <c r="F21" s="50">
        <v>0</v>
      </c>
      <c r="H21" s="46"/>
    </row>
    <row r="22" spans="1:8" ht="19.5" customHeight="1" x14ac:dyDescent="0.35">
      <c r="A22" s="82"/>
      <c r="B22" s="42"/>
      <c r="C22" s="43"/>
      <c r="D22" s="78"/>
      <c r="E22" s="18"/>
      <c r="F22" s="18"/>
      <c r="H22" s="46"/>
    </row>
    <row r="23" spans="1:8" ht="20.100000000000001" customHeight="1" x14ac:dyDescent="0.25">
      <c r="A23" s="20"/>
      <c r="B23" s="51"/>
      <c r="C23" s="15"/>
      <c r="D23" s="16"/>
      <c r="E23" s="52" t="s">
        <v>9</v>
      </c>
      <c r="F23" s="53">
        <f>SUM(F9:F21)</f>
        <v>0</v>
      </c>
      <c r="G23" s="23"/>
    </row>
    <row r="24" spans="1:8" ht="14.25" customHeight="1" x14ac:dyDescent="0.2">
      <c r="A24" s="32"/>
      <c r="B24" s="114"/>
      <c r="C24" s="114"/>
      <c r="D24" s="114"/>
      <c r="E24" s="114"/>
      <c r="F24" s="23"/>
      <c r="G24" s="23"/>
    </row>
    <row r="25" spans="1:8" ht="30" customHeight="1" x14ac:dyDescent="0.2">
      <c r="A25" s="27" t="s">
        <v>11</v>
      </c>
      <c r="B25" s="119" t="s">
        <v>32</v>
      </c>
      <c r="C25" s="119"/>
      <c r="D25" s="119"/>
      <c r="E25" s="119"/>
      <c r="F25" s="23"/>
      <c r="G25" s="23"/>
    </row>
    <row r="26" spans="1:8" ht="14.25" customHeight="1" x14ac:dyDescent="0.2">
      <c r="A26" s="32"/>
      <c r="B26" s="55"/>
      <c r="C26" s="55"/>
      <c r="D26" s="55"/>
      <c r="E26" s="55"/>
      <c r="F26" s="23"/>
      <c r="G26" s="23"/>
    </row>
    <row r="27" spans="1:8" ht="78" customHeight="1" x14ac:dyDescent="0.2">
      <c r="A27" s="26" t="s">
        <v>18</v>
      </c>
      <c r="B27" s="109" t="s">
        <v>19</v>
      </c>
      <c r="C27" s="109"/>
      <c r="D27" s="109"/>
      <c r="E27" s="115"/>
      <c r="F27" s="23"/>
      <c r="G27" s="23"/>
    </row>
    <row r="28" spans="1:8" x14ac:dyDescent="0.2">
      <c r="F28" s="23"/>
      <c r="G28" s="23"/>
    </row>
    <row r="29" spans="1:8" ht="108.75" customHeight="1" x14ac:dyDescent="0.2">
      <c r="A29" s="26" t="s">
        <v>31</v>
      </c>
      <c r="B29" s="116" t="s">
        <v>20</v>
      </c>
      <c r="C29" s="116"/>
      <c r="D29" s="116"/>
      <c r="E29" s="117"/>
      <c r="F29" s="23"/>
      <c r="G29" s="23"/>
    </row>
    <row r="32" spans="1:8" ht="15.75" x14ac:dyDescent="0.25">
      <c r="E32" s="24" t="s">
        <v>4</v>
      </c>
      <c r="F32" s="30"/>
    </row>
    <row r="33" spans="5:6" ht="15.75" x14ac:dyDescent="0.25">
      <c r="E33" s="24" t="s">
        <v>5</v>
      </c>
      <c r="F33" s="31"/>
    </row>
    <row r="34" spans="5:6" x14ac:dyDescent="0.2">
      <c r="E34" s="1"/>
    </row>
  </sheetData>
  <mergeCells count="6">
    <mergeCell ref="B3:D5"/>
    <mergeCell ref="A7:E7"/>
    <mergeCell ref="B27:E27"/>
    <mergeCell ref="B29:E29"/>
    <mergeCell ref="B24:E24"/>
    <mergeCell ref="B25:E25"/>
  </mergeCells>
  <pageMargins left="0.56000000000000005" right="0.2" top="0.52" bottom="0.25" header="0.5" footer="0.35"/>
  <pageSetup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B3F40-8271-4B89-8658-662FE5E4D8D2}">
  <sheetPr>
    <pageSetUpPr fitToPage="1"/>
  </sheetPr>
  <dimension ref="A1:H29"/>
  <sheetViews>
    <sheetView view="pageBreakPreview" zoomScaleNormal="100" zoomScaleSheetLayoutView="100" workbookViewId="0">
      <selection activeCell="F21" sqref="F21"/>
    </sheetView>
  </sheetViews>
  <sheetFormatPr defaultRowHeight="15" x14ac:dyDescent="0.2"/>
  <cols>
    <col min="1" max="1" width="10" style="1" customWidth="1"/>
    <col min="2" max="2" width="50" style="1" customWidth="1"/>
    <col min="3" max="4" width="16.42578125" style="1" customWidth="1"/>
    <col min="5" max="5" width="21.42578125" style="2" customWidth="1"/>
    <col min="6" max="6" width="21.42578125" style="1" customWidth="1"/>
    <col min="7" max="7" width="12.28515625" style="32" bestFit="1" customWidth="1"/>
    <col min="8" max="8" width="9.140625" style="32"/>
    <col min="9" max="16384" width="9.140625" style="1"/>
  </cols>
  <sheetData>
    <row r="1" spans="1:8" x14ac:dyDescent="0.2">
      <c r="E1" s="1"/>
      <c r="F1" s="99">
        <f>'BID SUMMARY'!G1</f>
        <v>46157</v>
      </c>
    </row>
    <row r="2" spans="1:8" x14ac:dyDescent="0.2">
      <c r="E2" s="3" t="s">
        <v>10</v>
      </c>
      <c r="F2" s="1">
        <f>'BID SUMMARY'!G2</f>
        <v>321.02499999999998</v>
      </c>
    </row>
    <row r="3" spans="1:8" ht="12.95" customHeight="1" x14ac:dyDescent="0.2">
      <c r="B3" s="113" t="s">
        <v>92</v>
      </c>
      <c r="C3" s="113"/>
      <c r="D3" s="113"/>
      <c r="E3" s="1"/>
    </row>
    <row r="4" spans="1:8" ht="12.95" customHeight="1" x14ac:dyDescent="0.2">
      <c r="B4" s="113"/>
      <c r="C4" s="113"/>
      <c r="D4" s="113"/>
      <c r="E4" s="1"/>
    </row>
    <row r="5" spans="1:8" ht="28.5" customHeight="1" x14ac:dyDescent="0.2">
      <c r="B5" s="113"/>
      <c r="C5" s="113"/>
      <c r="D5" s="113"/>
      <c r="E5" s="1"/>
    </row>
    <row r="6" spans="1:8" ht="21.75" customHeight="1" thickBot="1" x14ac:dyDescent="0.25">
      <c r="A6" s="118"/>
      <c r="B6" s="118"/>
      <c r="C6" s="118"/>
      <c r="D6" s="118"/>
      <c r="E6" s="118"/>
      <c r="F6" s="4"/>
    </row>
    <row r="7" spans="1:8" ht="32.25" thickBot="1" x14ac:dyDescent="0.25">
      <c r="A7" s="33" t="s">
        <v>13</v>
      </c>
      <c r="B7" s="34" t="s">
        <v>14</v>
      </c>
      <c r="C7" s="35" t="s">
        <v>2</v>
      </c>
      <c r="D7" s="36" t="s">
        <v>3</v>
      </c>
      <c r="E7" s="35" t="s">
        <v>15</v>
      </c>
      <c r="F7" s="37" t="s">
        <v>16</v>
      </c>
    </row>
    <row r="8" spans="1:8" ht="19.5" customHeight="1" x14ac:dyDescent="0.35">
      <c r="A8" s="61">
        <v>1</v>
      </c>
      <c r="B8" s="62" t="s">
        <v>67</v>
      </c>
      <c r="C8" s="63" t="s">
        <v>0</v>
      </c>
      <c r="D8" s="64">
        <v>15950</v>
      </c>
      <c r="E8" s="40">
        <v>0</v>
      </c>
      <c r="F8" s="41">
        <f t="shared" ref="F8:F18" si="0">D8*E8</f>
        <v>0</v>
      </c>
    </row>
    <row r="9" spans="1:8" ht="19.5" customHeight="1" x14ac:dyDescent="0.35">
      <c r="A9" s="65">
        <f>A8+1</f>
        <v>2</v>
      </c>
      <c r="B9" s="66" t="s">
        <v>66</v>
      </c>
      <c r="C9" s="16" t="s">
        <v>0</v>
      </c>
      <c r="D9" s="67">
        <v>17663</v>
      </c>
      <c r="E9" s="18">
        <v>0</v>
      </c>
      <c r="F9" s="45">
        <f t="shared" si="0"/>
        <v>0</v>
      </c>
    </row>
    <row r="10" spans="1:8" ht="19.5" customHeight="1" x14ac:dyDescent="0.35">
      <c r="A10" s="65">
        <f t="shared" ref="A10:A19" si="1">A9+1</f>
        <v>3</v>
      </c>
      <c r="B10" s="66" t="s">
        <v>44</v>
      </c>
      <c r="C10" s="16" t="s">
        <v>0</v>
      </c>
      <c r="D10" s="67">
        <v>17663</v>
      </c>
      <c r="E10" s="18">
        <v>0</v>
      </c>
      <c r="F10" s="45">
        <f t="shared" si="0"/>
        <v>0</v>
      </c>
    </row>
    <row r="11" spans="1:8" ht="19.5" customHeight="1" x14ac:dyDescent="0.35">
      <c r="A11" s="65">
        <f>A10+1</f>
        <v>4</v>
      </c>
      <c r="B11" s="68" t="s">
        <v>45</v>
      </c>
      <c r="C11" s="16" t="s">
        <v>7</v>
      </c>
      <c r="D11" s="131">
        <v>9009</v>
      </c>
      <c r="E11" s="18">
        <v>0</v>
      </c>
      <c r="F11" s="45">
        <f t="shared" si="0"/>
        <v>0</v>
      </c>
    </row>
    <row r="12" spans="1:8" ht="19.5" customHeight="1" x14ac:dyDescent="0.35">
      <c r="A12" s="65">
        <f t="shared" si="1"/>
        <v>5</v>
      </c>
      <c r="B12" s="68" t="s">
        <v>68</v>
      </c>
      <c r="C12" s="16" t="s">
        <v>7</v>
      </c>
      <c r="D12" s="67">
        <v>2254</v>
      </c>
      <c r="E12" s="18">
        <v>0</v>
      </c>
      <c r="F12" s="45">
        <f>D12*E12</f>
        <v>0</v>
      </c>
    </row>
    <row r="13" spans="1:8" ht="19.5" customHeight="1" x14ac:dyDescent="0.35">
      <c r="A13" s="65">
        <f t="shared" si="1"/>
        <v>6</v>
      </c>
      <c r="B13" s="68" t="s">
        <v>102</v>
      </c>
      <c r="C13" s="16" t="s">
        <v>0</v>
      </c>
      <c r="D13" s="67">
        <v>1175</v>
      </c>
      <c r="E13" s="18">
        <v>0</v>
      </c>
      <c r="F13" s="45">
        <f>D13*E13</f>
        <v>0</v>
      </c>
    </row>
    <row r="14" spans="1:8" ht="19.5" customHeight="1" x14ac:dyDescent="0.35">
      <c r="A14" s="65">
        <f t="shared" si="1"/>
        <v>7</v>
      </c>
      <c r="B14" s="68" t="s">
        <v>46</v>
      </c>
      <c r="C14" s="16" t="s">
        <v>0</v>
      </c>
      <c r="D14" s="67">
        <v>756</v>
      </c>
      <c r="E14" s="18">
        <v>0</v>
      </c>
      <c r="F14" s="45">
        <f>D14*E14</f>
        <v>0</v>
      </c>
      <c r="H14" s="46"/>
    </row>
    <row r="15" spans="1:8" ht="19.5" customHeight="1" x14ac:dyDescent="0.35">
      <c r="A15" s="65">
        <f t="shared" si="1"/>
        <v>8</v>
      </c>
      <c r="B15" s="68" t="s">
        <v>47</v>
      </c>
      <c r="C15" s="16" t="s">
        <v>8</v>
      </c>
      <c r="D15" s="67">
        <v>46</v>
      </c>
      <c r="E15" s="18">
        <v>0</v>
      </c>
      <c r="F15" s="45">
        <f>D15*E15</f>
        <v>0</v>
      </c>
    </row>
    <row r="16" spans="1:8" ht="19.5" customHeight="1" x14ac:dyDescent="0.35">
      <c r="A16" s="65">
        <f t="shared" si="1"/>
        <v>9</v>
      </c>
      <c r="B16" s="68" t="s">
        <v>69</v>
      </c>
      <c r="C16" s="16" t="s">
        <v>0</v>
      </c>
      <c r="D16" s="96">
        <v>58</v>
      </c>
      <c r="E16" s="18">
        <v>0</v>
      </c>
      <c r="F16" s="45">
        <f>D16*E16</f>
        <v>0</v>
      </c>
    </row>
    <row r="17" spans="1:7" ht="19.5" customHeight="1" x14ac:dyDescent="0.35">
      <c r="A17" s="65">
        <f t="shared" si="1"/>
        <v>10</v>
      </c>
      <c r="B17" s="68" t="s">
        <v>48</v>
      </c>
      <c r="C17" s="16" t="s">
        <v>8</v>
      </c>
      <c r="D17" s="67">
        <v>2</v>
      </c>
      <c r="E17" s="18">
        <v>0</v>
      </c>
      <c r="F17" s="45">
        <f t="shared" si="0"/>
        <v>0</v>
      </c>
    </row>
    <row r="18" spans="1:7" ht="19.5" customHeight="1" x14ac:dyDescent="0.35">
      <c r="A18" s="65">
        <f t="shared" si="1"/>
        <v>11</v>
      </c>
      <c r="B18" s="68" t="s">
        <v>49</v>
      </c>
      <c r="C18" s="16" t="s">
        <v>6</v>
      </c>
      <c r="D18" s="67">
        <v>1</v>
      </c>
      <c r="E18" s="18">
        <v>0</v>
      </c>
      <c r="F18" s="45">
        <f t="shared" si="0"/>
        <v>0</v>
      </c>
    </row>
    <row r="19" spans="1:7" ht="19.5" customHeight="1" thickBot="1" x14ac:dyDescent="0.4">
      <c r="A19" s="69">
        <f t="shared" si="1"/>
        <v>12</v>
      </c>
      <c r="B19" s="70" t="s">
        <v>70</v>
      </c>
      <c r="C19" s="71" t="s">
        <v>0</v>
      </c>
      <c r="D19" s="72">
        <v>5376</v>
      </c>
      <c r="E19" s="49">
        <v>0</v>
      </c>
      <c r="F19" s="50">
        <f>D19*E19</f>
        <v>0</v>
      </c>
    </row>
    <row r="20" spans="1:7" ht="19.5" customHeight="1" x14ac:dyDescent="0.35">
      <c r="A20" s="20"/>
      <c r="B20" s="68"/>
      <c r="C20" s="16"/>
      <c r="D20" s="67"/>
      <c r="E20" s="18"/>
      <c r="F20" s="18"/>
    </row>
    <row r="21" spans="1:7" ht="17.25" customHeight="1" x14ac:dyDescent="0.35">
      <c r="A21" s="20"/>
      <c r="B21" s="68"/>
      <c r="C21" s="16"/>
      <c r="D21" s="67"/>
      <c r="E21" s="73" t="s">
        <v>9</v>
      </c>
      <c r="F21" s="74">
        <f>SUM(F8:F19)</f>
        <v>0</v>
      </c>
    </row>
    <row r="24" spans="1:7" ht="78" customHeight="1" x14ac:dyDescent="0.2">
      <c r="A24" s="26" t="s">
        <v>11</v>
      </c>
      <c r="B24" s="109" t="s">
        <v>19</v>
      </c>
      <c r="C24" s="109"/>
      <c r="D24" s="109"/>
      <c r="E24" s="115"/>
      <c r="F24" s="23"/>
      <c r="G24" s="54"/>
    </row>
    <row r="25" spans="1:7" x14ac:dyDescent="0.2">
      <c r="F25" s="23"/>
      <c r="G25" s="54"/>
    </row>
    <row r="26" spans="1:7" ht="108.75" customHeight="1" x14ac:dyDescent="0.2">
      <c r="A26" s="26" t="s">
        <v>18</v>
      </c>
      <c r="B26" s="116" t="s">
        <v>20</v>
      </c>
      <c r="C26" s="116"/>
      <c r="D26" s="116"/>
      <c r="E26" s="117"/>
      <c r="F26" s="23"/>
      <c r="G26" s="54"/>
    </row>
    <row r="27" spans="1:7" ht="29.25" customHeight="1" x14ac:dyDescent="0.2">
      <c r="A27" s="26"/>
      <c r="B27" s="29"/>
      <c r="C27" s="29"/>
      <c r="D27" s="29"/>
      <c r="E27" s="1"/>
      <c r="F27" s="23"/>
      <c r="G27" s="54"/>
    </row>
    <row r="28" spans="1:7" ht="15.75" x14ac:dyDescent="0.25">
      <c r="E28" s="24" t="s">
        <v>4</v>
      </c>
      <c r="F28" s="30"/>
    </row>
    <row r="29" spans="1:7" ht="15.75" x14ac:dyDescent="0.25">
      <c r="E29" s="24" t="s">
        <v>5</v>
      </c>
      <c r="F29" s="31"/>
    </row>
  </sheetData>
  <mergeCells count="4">
    <mergeCell ref="B24:E24"/>
    <mergeCell ref="B3:D5"/>
    <mergeCell ref="A6:E6"/>
    <mergeCell ref="B26:E26"/>
  </mergeCells>
  <pageMargins left="0.56000000000000005" right="0.2" top="0.52" bottom="0.25" header="0.5" footer="0.35"/>
  <pageSetup scale="7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2E67-D892-4B4B-B888-7DA9449D97A4}">
  <sheetPr>
    <pageSetUpPr fitToPage="1"/>
  </sheetPr>
  <dimension ref="A1:H26"/>
  <sheetViews>
    <sheetView view="pageBreakPreview" zoomScaleNormal="100" zoomScaleSheetLayoutView="100" workbookViewId="0">
      <selection activeCell="C14" sqref="C14"/>
    </sheetView>
  </sheetViews>
  <sheetFormatPr defaultRowHeight="15" x14ac:dyDescent="0.2"/>
  <cols>
    <col min="1" max="1" width="10" style="1" customWidth="1"/>
    <col min="2" max="2" width="50" style="1" customWidth="1"/>
    <col min="3" max="4" width="16.42578125" style="1" customWidth="1"/>
    <col min="5" max="5" width="21.42578125" style="2" customWidth="1"/>
    <col min="6" max="6" width="21.42578125" style="1" customWidth="1"/>
    <col min="7" max="7" width="12.28515625" style="1" bestFit="1" customWidth="1"/>
    <col min="8" max="16384" width="9.140625" style="1"/>
  </cols>
  <sheetData>
    <row r="1" spans="1:8" x14ac:dyDescent="0.2">
      <c r="E1" s="1"/>
      <c r="F1" s="99">
        <f>'BID SUMMARY'!G1</f>
        <v>46157</v>
      </c>
    </row>
    <row r="2" spans="1:8" x14ac:dyDescent="0.2">
      <c r="E2" s="3" t="s">
        <v>10</v>
      </c>
      <c r="F2" s="1">
        <f>'BID SUMMARY'!G2</f>
        <v>321.02499999999998</v>
      </c>
    </row>
    <row r="3" spans="1:8" ht="12.95" customHeight="1" x14ac:dyDescent="0.2">
      <c r="B3" s="113" t="s">
        <v>93</v>
      </c>
      <c r="C3" s="113"/>
      <c r="D3" s="113"/>
      <c r="E3" s="1"/>
    </row>
    <row r="4" spans="1:8" ht="12.95" customHeight="1" x14ac:dyDescent="0.2">
      <c r="B4" s="113"/>
      <c r="C4" s="113"/>
      <c r="D4" s="113"/>
      <c r="E4" s="1"/>
    </row>
    <row r="5" spans="1:8" ht="28.5" customHeight="1" x14ac:dyDescent="0.2">
      <c r="B5" s="113"/>
      <c r="C5" s="113"/>
      <c r="D5" s="113"/>
      <c r="E5" s="1"/>
    </row>
    <row r="7" spans="1:8" ht="24.75" customHeight="1" thickBot="1" x14ac:dyDescent="0.25">
      <c r="A7" s="118"/>
      <c r="B7" s="118"/>
      <c r="C7" s="118"/>
      <c r="D7" s="118"/>
      <c r="E7" s="118"/>
      <c r="F7" s="4"/>
    </row>
    <row r="8" spans="1:8" ht="32.25" thickBot="1" x14ac:dyDescent="0.25">
      <c r="A8" s="33" t="s">
        <v>13</v>
      </c>
      <c r="B8" s="34" t="s">
        <v>14</v>
      </c>
      <c r="C8" s="35" t="s">
        <v>2</v>
      </c>
      <c r="D8" s="36" t="s">
        <v>3</v>
      </c>
      <c r="E8" s="35" t="s">
        <v>15</v>
      </c>
      <c r="F8" s="37" t="s">
        <v>16</v>
      </c>
      <c r="G8" s="106"/>
    </row>
    <row r="9" spans="1:8" ht="19.5" customHeight="1" x14ac:dyDescent="0.35">
      <c r="A9" s="75">
        <v>1</v>
      </c>
      <c r="B9" s="76" t="s">
        <v>71</v>
      </c>
      <c r="C9" s="77" t="s">
        <v>0</v>
      </c>
      <c r="D9" s="128">
        <v>1112</v>
      </c>
      <c r="E9" s="40">
        <v>0</v>
      </c>
      <c r="F9" s="41">
        <f t="shared" ref="F9:F15" si="0">D9*E9</f>
        <v>0</v>
      </c>
      <c r="G9" s="106"/>
      <c r="H9" s="32"/>
    </row>
    <row r="10" spans="1:8" ht="19.5" customHeight="1" x14ac:dyDescent="0.35">
      <c r="A10" s="79">
        <f t="shared" ref="A10:A16" si="1">A9+1</f>
        <v>2</v>
      </c>
      <c r="B10" s="76" t="s">
        <v>82</v>
      </c>
      <c r="C10" s="77" t="s">
        <v>8</v>
      </c>
      <c r="D10" s="78">
        <v>1</v>
      </c>
      <c r="E10" s="18">
        <v>0</v>
      </c>
      <c r="F10" s="45">
        <f>D10*E10</f>
        <v>0</v>
      </c>
      <c r="G10" s="106"/>
      <c r="H10" s="32"/>
    </row>
    <row r="11" spans="1:8" ht="19.5" customHeight="1" x14ac:dyDescent="0.35">
      <c r="A11" s="79">
        <f t="shared" si="1"/>
        <v>3</v>
      </c>
      <c r="B11" s="76" t="s">
        <v>83</v>
      </c>
      <c r="C11" s="77" t="s">
        <v>8</v>
      </c>
      <c r="D11" s="78">
        <v>3</v>
      </c>
      <c r="E11" s="18">
        <v>0</v>
      </c>
      <c r="F11" s="45">
        <f>D11*E11</f>
        <v>0</v>
      </c>
      <c r="G11" s="106"/>
      <c r="H11" s="32"/>
    </row>
    <row r="12" spans="1:8" ht="19.5" customHeight="1" x14ac:dyDescent="0.35">
      <c r="A12" s="79">
        <f t="shared" si="1"/>
        <v>4</v>
      </c>
      <c r="B12" s="76" t="s">
        <v>64</v>
      </c>
      <c r="C12" s="77" t="s">
        <v>8</v>
      </c>
      <c r="D12" s="78">
        <v>1</v>
      </c>
      <c r="E12" s="18">
        <v>0</v>
      </c>
      <c r="F12" s="45">
        <f>D12*E12</f>
        <v>0</v>
      </c>
      <c r="G12" s="106"/>
      <c r="H12" s="32"/>
    </row>
    <row r="13" spans="1:8" ht="19.5" customHeight="1" x14ac:dyDescent="0.35">
      <c r="A13" s="79">
        <f t="shared" si="1"/>
        <v>5</v>
      </c>
      <c r="B13" s="76" t="s">
        <v>98</v>
      </c>
      <c r="C13" s="77" t="s">
        <v>8</v>
      </c>
      <c r="D13" s="78">
        <v>1</v>
      </c>
      <c r="E13" s="18">
        <v>0</v>
      </c>
      <c r="F13" s="45">
        <f>D13*E13</f>
        <v>0</v>
      </c>
      <c r="G13" s="106"/>
      <c r="H13" s="32"/>
    </row>
    <row r="14" spans="1:8" ht="19.5" customHeight="1" x14ac:dyDescent="0.35">
      <c r="A14" s="79">
        <f t="shared" si="1"/>
        <v>6</v>
      </c>
      <c r="B14" s="76" t="s">
        <v>104</v>
      </c>
      <c r="C14" s="77" t="s">
        <v>0</v>
      </c>
      <c r="D14" s="78">
        <v>3</v>
      </c>
      <c r="E14" s="18">
        <v>0</v>
      </c>
      <c r="F14" s="45">
        <f t="shared" si="0"/>
        <v>0</v>
      </c>
      <c r="G14" s="106"/>
      <c r="H14" s="32"/>
    </row>
    <row r="15" spans="1:8" ht="19.5" customHeight="1" x14ac:dyDescent="0.35">
      <c r="A15" s="79">
        <f t="shared" si="1"/>
        <v>7</v>
      </c>
      <c r="B15" s="76" t="s">
        <v>99</v>
      </c>
      <c r="C15" s="77" t="s">
        <v>0</v>
      </c>
      <c r="D15" s="78">
        <v>56</v>
      </c>
      <c r="E15" s="18">
        <v>0</v>
      </c>
      <c r="F15" s="45">
        <f t="shared" si="0"/>
        <v>0</v>
      </c>
      <c r="G15" s="106"/>
      <c r="H15" s="32"/>
    </row>
    <row r="16" spans="1:8" ht="19.5" customHeight="1" thickBot="1" x14ac:dyDescent="0.4">
      <c r="A16" s="127">
        <f t="shared" si="1"/>
        <v>8</v>
      </c>
      <c r="B16" s="80" t="s">
        <v>79</v>
      </c>
      <c r="C16" s="81" t="s">
        <v>65</v>
      </c>
      <c r="D16" s="132">
        <v>77</v>
      </c>
      <c r="E16" s="49">
        <v>0</v>
      </c>
      <c r="F16" s="49">
        <f>D16*E16</f>
        <v>0</v>
      </c>
      <c r="G16" s="106"/>
      <c r="H16" s="32"/>
    </row>
    <row r="17" spans="1:8" ht="17.25" x14ac:dyDescent="0.35">
      <c r="A17" s="82"/>
      <c r="B17" s="42"/>
      <c r="C17" s="16"/>
      <c r="D17" s="83"/>
      <c r="E17" s="73"/>
      <c r="F17" s="18"/>
      <c r="G17" s="106"/>
    </row>
    <row r="18" spans="1:8" ht="17.25" x14ac:dyDescent="0.35">
      <c r="A18" s="24"/>
      <c r="E18" s="73" t="s">
        <v>9</v>
      </c>
      <c r="F18" s="18">
        <f>SUM(F9:F16)</f>
        <v>0</v>
      </c>
      <c r="G18" s="106"/>
    </row>
    <row r="19" spans="1:8" ht="15.75" x14ac:dyDescent="0.25">
      <c r="A19" s="24"/>
    </row>
    <row r="20" spans="1:8" ht="78" customHeight="1" x14ac:dyDescent="0.2">
      <c r="A20" s="26" t="s">
        <v>11</v>
      </c>
      <c r="B20" s="109" t="s">
        <v>19</v>
      </c>
      <c r="C20" s="109"/>
      <c r="D20" s="109"/>
      <c r="E20" s="115"/>
      <c r="F20" s="23"/>
      <c r="G20" s="54"/>
      <c r="H20" s="32"/>
    </row>
    <row r="21" spans="1:8" x14ac:dyDescent="0.2">
      <c r="F21" s="23"/>
      <c r="G21" s="54"/>
      <c r="H21" s="32"/>
    </row>
    <row r="22" spans="1:8" ht="108.75" customHeight="1" x14ac:dyDescent="0.2">
      <c r="A22" s="26" t="s">
        <v>18</v>
      </c>
      <c r="B22" s="116" t="s">
        <v>20</v>
      </c>
      <c r="C22" s="116"/>
      <c r="D22" s="116"/>
      <c r="E22" s="117"/>
      <c r="F22" s="23"/>
      <c r="G22" s="54"/>
      <c r="H22" s="32"/>
    </row>
    <row r="24" spans="1:8" ht="15.75" x14ac:dyDescent="0.25">
      <c r="E24" s="24" t="s">
        <v>4</v>
      </c>
      <c r="F24" s="30"/>
    </row>
    <row r="25" spans="1:8" ht="15.75" x14ac:dyDescent="0.25">
      <c r="E25" s="24" t="s">
        <v>5</v>
      </c>
      <c r="F25" s="31"/>
    </row>
    <row r="26" spans="1:8" x14ac:dyDescent="0.2">
      <c r="E26" s="1"/>
    </row>
  </sheetData>
  <mergeCells count="4">
    <mergeCell ref="B3:D5"/>
    <mergeCell ref="A7:E7"/>
    <mergeCell ref="B20:E20"/>
    <mergeCell ref="B22:E22"/>
  </mergeCells>
  <pageMargins left="0.56000000000000005" right="0.2" top="0.52" bottom="0.25" header="0.5" footer="0.35"/>
  <pageSetup scale="7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D5A85-E305-4672-B2A0-73EF8A7FFFE0}">
  <sheetPr>
    <pageSetUpPr fitToPage="1"/>
  </sheetPr>
  <dimension ref="A1:H32"/>
  <sheetViews>
    <sheetView view="pageBreakPreview" zoomScaleNormal="100" zoomScaleSheetLayoutView="100" workbookViewId="0">
      <selection activeCell="F24" sqref="F24"/>
    </sheetView>
  </sheetViews>
  <sheetFormatPr defaultRowHeight="15" x14ac:dyDescent="0.2"/>
  <cols>
    <col min="1" max="1" width="10" style="1" customWidth="1"/>
    <col min="2" max="2" width="50" style="1" customWidth="1"/>
    <col min="3" max="4" width="16.42578125" style="1" customWidth="1"/>
    <col min="5" max="5" width="21.42578125" style="2" customWidth="1"/>
    <col min="6" max="6" width="21.42578125" style="1" customWidth="1"/>
    <col min="7" max="7" width="12.28515625" style="1" bestFit="1" customWidth="1"/>
    <col min="8" max="16384" width="9.140625" style="1"/>
  </cols>
  <sheetData>
    <row r="1" spans="1:8" x14ac:dyDescent="0.2">
      <c r="E1" s="1"/>
      <c r="F1" s="99">
        <f>'BID SUMMARY'!G1</f>
        <v>46157</v>
      </c>
    </row>
    <row r="2" spans="1:8" x14ac:dyDescent="0.2">
      <c r="E2" s="3" t="s">
        <v>10</v>
      </c>
      <c r="F2" s="1">
        <f>'BID SUMMARY'!G2</f>
        <v>321.02499999999998</v>
      </c>
    </row>
    <row r="3" spans="1:8" ht="12.95" customHeight="1" x14ac:dyDescent="0.2">
      <c r="B3" s="113" t="s">
        <v>94</v>
      </c>
      <c r="C3" s="113"/>
      <c r="D3" s="113"/>
      <c r="E3" s="1"/>
    </row>
    <row r="4" spans="1:8" ht="12.95" customHeight="1" x14ac:dyDescent="0.2">
      <c r="B4" s="113"/>
      <c r="C4" s="113"/>
      <c r="D4" s="113"/>
      <c r="E4" s="1"/>
    </row>
    <row r="5" spans="1:8" ht="28.5" customHeight="1" x14ac:dyDescent="0.2">
      <c r="B5" s="113"/>
      <c r="C5" s="113"/>
      <c r="D5" s="113"/>
      <c r="E5" s="1"/>
    </row>
    <row r="7" spans="1:8" ht="24.75" customHeight="1" thickBot="1" x14ac:dyDescent="0.25">
      <c r="A7" s="118"/>
      <c r="B7" s="118"/>
      <c r="C7" s="118"/>
      <c r="D7" s="118"/>
      <c r="E7" s="118"/>
      <c r="F7" s="4"/>
    </row>
    <row r="8" spans="1:8" ht="32.25" thickBot="1" x14ac:dyDescent="0.25">
      <c r="A8" s="33" t="s">
        <v>13</v>
      </c>
      <c r="B8" s="34" t="s">
        <v>14</v>
      </c>
      <c r="C8" s="35" t="s">
        <v>2</v>
      </c>
      <c r="D8" s="36" t="s">
        <v>3</v>
      </c>
      <c r="E8" s="35" t="s">
        <v>15</v>
      </c>
      <c r="F8" s="37" t="s">
        <v>16</v>
      </c>
    </row>
    <row r="9" spans="1:8" ht="19.5" customHeight="1" x14ac:dyDescent="0.35">
      <c r="A9" s="84">
        <v>1</v>
      </c>
      <c r="B9" s="85" t="s">
        <v>80</v>
      </c>
      <c r="C9" s="86" t="s">
        <v>7</v>
      </c>
      <c r="D9" s="130">
        <v>4713</v>
      </c>
      <c r="E9" s="40">
        <v>0</v>
      </c>
      <c r="F9" s="41">
        <f t="shared" ref="F9:F16" si="0">D9*E9</f>
        <v>0</v>
      </c>
      <c r="G9" s="32"/>
      <c r="H9" s="32"/>
    </row>
    <row r="10" spans="1:8" ht="19.5" customHeight="1" x14ac:dyDescent="0.35">
      <c r="A10" s="16">
        <v>2</v>
      </c>
      <c r="B10" s="76" t="s">
        <v>86</v>
      </c>
      <c r="C10" s="77" t="s">
        <v>7</v>
      </c>
      <c r="D10" s="78">
        <v>479</v>
      </c>
      <c r="E10" s="18">
        <v>0</v>
      </c>
      <c r="F10" s="18">
        <f>D10*E10</f>
        <v>0</v>
      </c>
      <c r="G10" s="32"/>
      <c r="H10" s="32"/>
    </row>
    <row r="11" spans="1:8" ht="19.5" customHeight="1" x14ac:dyDescent="0.35">
      <c r="A11" s="87">
        <f>A9+1</f>
        <v>2</v>
      </c>
      <c r="B11" s="76" t="s">
        <v>27</v>
      </c>
      <c r="C11" s="77" t="s">
        <v>7</v>
      </c>
      <c r="D11" s="78">
        <v>4713</v>
      </c>
      <c r="E11" s="18">
        <v>0</v>
      </c>
      <c r="F11" s="45">
        <f t="shared" si="0"/>
        <v>0</v>
      </c>
      <c r="G11" s="32"/>
      <c r="H11" s="32"/>
    </row>
    <row r="12" spans="1:8" ht="19.5" customHeight="1" x14ac:dyDescent="0.35">
      <c r="A12" s="87">
        <f t="shared" ref="A12:A21" si="1">A11+1</f>
        <v>3</v>
      </c>
      <c r="B12" s="76" t="s">
        <v>28</v>
      </c>
      <c r="C12" s="77" t="s">
        <v>6</v>
      </c>
      <c r="D12" s="78">
        <v>1</v>
      </c>
      <c r="E12" s="18">
        <v>0</v>
      </c>
      <c r="F12" s="45">
        <f>D12*E12</f>
        <v>0</v>
      </c>
      <c r="G12" s="32"/>
      <c r="H12" s="32"/>
    </row>
    <row r="13" spans="1:8" ht="19.5" customHeight="1" x14ac:dyDescent="0.35">
      <c r="A13" s="87">
        <f t="shared" si="1"/>
        <v>4</v>
      </c>
      <c r="B13" s="76" t="s">
        <v>50</v>
      </c>
      <c r="C13" s="77" t="s">
        <v>8</v>
      </c>
      <c r="D13" s="78">
        <v>8</v>
      </c>
      <c r="E13" s="18">
        <v>0</v>
      </c>
      <c r="F13" s="45">
        <f>D13*E13</f>
        <v>0</v>
      </c>
      <c r="G13" s="32"/>
      <c r="H13" s="32"/>
    </row>
    <row r="14" spans="1:8" ht="19.5" customHeight="1" x14ac:dyDescent="0.35">
      <c r="A14" s="87">
        <f t="shared" si="1"/>
        <v>5</v>
      </c>
      <c r="B14" s="76" t="s">
        <v>73</v>
      </c>
      <c r="C14" s="77" t="s">
        <v>8</v>
      </c>
      <c r="D14" s="78">
        <v>50</v>
      </c>
      <c r="E14" s="18">
        <v>0</v>
      </c>
      <c r="F14" s="45">
        <f t="shared" si="0"/>
        <v>0</v>
      </c>
      <c r="G14" s="32"/>
      <c r="H14" s="32"/>
    </row>
    <row r="15" spans="1:8" ht="19.5" customHeight="1" x14ac:dyDescent="0.35">
      <c r="A15" s="87">
        <f t="shared" si="1"/>
        <v>6</v>
      </c>
      <c r="B15" s="76" t="s">
        <v>84</v>
      </c>
      <c r="C15" s="77" t="s">
        <v>8</v>
      </c>
      <c r="D15" s="78">
        <v>8</v>
      </c>
      <c r="E15" s="18">
        <v>0</v>
      </c>
      <c r="F15" s="45">
        <f>D15*E15</f>
        <v>0</v>
      </c>
      <c r="G15" s="32"/>
      <c r="H15" s="32"/>
    </row>
    <row r="16" spans="1:8" ht="19.5" customHeight="1" x14ac:dyDescent="0.35">
      <c r="A16" s="87">
        <f t="shared" si="1"/>
        <v>7</v>
      </c>
      <c r="B16" s="76" t="s">
        <v>72</v>
      </c>
      <c r="C16" s="77" t="s">
        <v>8</v>
      </c>
      <c r="D16" s="78">
        <v>55</v>
      </c>
      <c r="E16" s="18">
        <v>0</v>
      </c>
      <c r="F16" s="45">
        <f t="shared" si="0"/>
        <v>0</v>
      </c>
      <c r="G16" s="32"/>
      <c r="H16" s="32"/>
    </row>
    <row r="17" spans="1:8" ht="19.5" customHeight="1" x14ac:dyDescent="0.35">
      <c r="A17" s="87">
        <f t="shared" si="1"/>
        <v>8</v>
      </c>
      <c r="B17" s="76" t="s">
        <v>85</v>
      </c>
      <c r="C17" s="77" t="s">
        <v>8</v>
      </c>
      <c r="D17" s="128">
        <v>9</v>
      </c>
      <c r="E17" s="18">
        <v>0</v>
      </c>
      <c r="F17" s="45">
        <f>D17*E17</f>
        <v>0</v>
      </c>
      <c r="G17" s="32"/>
      <c r="H17" s="32"/>
    </row>
    <row r="18" spans="1:8" ht="19.5" customHeight="1" x14ac:dyDescent="0.35">
      <c r="A18" s="87">
        <f t="shared" si="1"/>
        <v>9</v>
      </c>
      <c r="B18" s="76" t="s">
        <v>51</v>
      </c>
      <c r="C18" s="77" t="s">
        <v>8</v>
      </c>
      <c r="D18" s="128">
        <v>139</v>
      </c>
      <c r="E18" s="18">
        <v>0</v>
      </c>
      <c r="F18" s="45">
        <f t="shared" ref="F18:F22" si="2">D18*E18</f>
        <v>0</v>
      </c>
      <c r="G18" s="32"/>
      <c r="H18" s="32"/>
    </row>
    <row r="19" spans="1:8" ht="19.5" customHeight="1" x14ac:dyDescent="0.35">
      <c r="A19" s="87">
        <f t="shared" si="1"/>
        <v>10</v>
      </c>
      <c r="B19" s="76" t="s">
        <v>74</v>
      </c>
      <c r="C19" s="77" t="s">
        <v>8</v>
      </c>
      <c r="D19" s="128">
        <v>1</v>
      </c>
      <c r="E19" s="18">
        <v>0</v>
      </c>
      <c r="F19" s="45">
        <f t="shared" si="2"/>
        <v>0</v>
      </c>
      <c r="G19" s="32"/>
      <c r="H19" s="32"/>
    </row>
    <row r="20" spans="1:8" ht="19.5" customHeight="1" x14ac:dyDescent="0.35">
      <c r="A20" s="87">
        <f t="shared" si="1"/>
        <v>11</v>
      </c>
      <c r="B20" s="76" t="s">
        <v>52</v>
      </c>
      <c r="C20" s="77" t="s">
        <v>53</v>
      </c>
      <c r="D20" s="88">
        <v>2.9</v>
      </c>
      <c r="E20" s="18">
        <v>0</v>
      </c>
      <c r="F20" s="45">
        <f t="shared" si="2"/>
        <v>0</v>
      </c>
      <c r="G20" s="32"/>
      <c r="H20" s="32"/>
    </row>
    <row r="21" spans="1:8" ht="19.5" customHeight="1" x14ac:dyDescent="0.35">
      <c r="A21" s="87">
        <f t="shared" si="1"/>
        <v>12</v>
      </c>
      <c r="B21" s="76" t="s">
        <v>54</v>
      </c>
      <c r="C21" s="77" t="s">
        <v>8</v>
      </c>
      <c r="D21" s="78">
        <v>24</v>
      </c>
      <c r="E21" s="18">
        <v>0</v>
      </c>
      <c r="F21" s="45">
        <f t="shared" si="2"/>
        <v>0</v>
      </c>
      <c r="G21" s="32"/>
      <c r="H21" s="103"/>
    </row>
    <row r="22" spans="1:8" ht="19.5" customHeight="1" thickBot="1" x14ac:dyDescent="0.4">
      <c r="A22" s="129">
        <f>A21+1</f>
        <v>13</v>
      </c>
      <c r="B22" s="80" t="s">
        <v>55</v>
      </c>
      <c r="C22" s="81" t="s">
        <v>8</v>
      </c>
      <c r="D22" s="89">
        <v>3</v>
      </c>
      <c r="E22" s="49">
        <v>0</v>
      </c>
      <c r="F22" s="50">
        <f t="shared" si="2"/>
        <v>0</v>
      </c>
      <c r="G22" s="32"/>
      <c r="H22" s="32"/>
    </row>
    <row r="23" spans="1:8" ht="17.25" x14ac:dyDescent="0.35">
      <c r="A23" s="82"/>
      <c r="B23" s="42"/>
      <c r="C23" s="16"/>
      <c r="D23" s="83"/>
      <c r="E23" s="73"/>
      <c r="F23" s="18"/>
    </row>
    <row r="24" spans="1:8" ht="17.25" x14ac:dyDescent="0.35">
      <c r="A24" s="24"/>
      <c r="E24" s="73" t="s">
        <v>9</v>
      </c>
      <c r="F24" s="18">
        <f>SUM(F9:F22)</f>
        <v>0</v>
      </c>
    </row>
    <row r="25" spans="1:8" ht="15.75" x14ac:dyDescent="0.25">
      <c r="A25" s="24"/>
    </row>
    <row r="26" spans="1:8" ht="78" customHeight="1" x14ac:dyDescent="0.2">
      <c r="A26" s="26" t="s">
        <v>11</v>
      </c>
      <c r="B26" s="109" t="s">
        <v>19</v>
      </c>
      <c r="C26" s="109"/>
      <c r="D26" s="109"/>
      <c r="E26" s="115"/>
      <c r="F26" s="23"/>
      <c r="G26" s="54"/>
      <c r="H26" s="32"/>
    </row>
    <row r="27" spans="1:8" x14ac:dyDescent="0.2">
      <c r="F27" s="23"/>
      <c r="G27" s="54"/>
      <c r="H27" s="32"/>
    </row>
    <row r="28" spans="1:8" ht="108.75" customHeight="1" x14ac:dyDescent="0.2">
      <c r="A28" s="26" t="s">
        <v>18</v>
      </c>
      <c r="B28" s="116" t="s">
        <v>20</v>
      </c>
      <c r="C28" s="116"/>
      <c r="D28" s="116"/>
      <c r="E28" s="117"/>
      <c r="F28" s="23"/>
      <c r="G28" s="54"/>
      <c r="H28" s="32"/>
    </row>
    <row r="30" spans="1:8" ht="15.75" x14ac:dyDescent="0.25">
      <c r="E30" s="24" t="s">
        <v>4</v>
      </c>
      <c r="F30" s="30"/>
    </row>
    <row r="31" spans="1:8" ht="15.75" x14ac:dyDescent="0.25">
      <c r="E31" s="24" t="s">
        <v>5</v>
      </c>
      <c r="F31" s="31"/>
    </row>
    <row r="32" spans="1:8" x14ac:dyDescent="0.2">
      <c r="E32" s="1"/>
    </row>
  </sheetData>
  <mergeCells count="4">
    <mergeCell ref="B28:E28"/>
    <mergeCell ref="B26:E26"/>
    <mergeCell ref="B3:D5"/>
    <mergeCell ref="A7:E7"/>
  </mergeCells>
  <phoneticPr fontId="9" type="noConversion"/>
  <pageMargins left="0.56000000000000005" right="0.2" top="0.52" bottom="0.25" header="0.5" footer="0.35"/>
  <pageSetup scale="74"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4013-85A9-4899-9F27-5D621B094022}">
  <sheetPr>
    <pageSetUpPr fitToPage="1"/>
  </sheetPr>
  <dimension ref="A1:H31"/>
  <sheetViews>
    <sheetView view="pageBreakPreview" zoomScale="85" zoomScaleNormal="100" zoomScaleSheetLayoutView="85" workbookViewId="0">
      <selection activeCell="F22" sqref="F22"/>
    </sheetView>
  </sheetViews>
  <sheetFormatPr defaultRowHeight="15" x14ac:dyDescent="0.2"/>
  <cols>
    <col min="1" max="1" width="10" style="1" customWidth="1"/>
    <col min="2" max="2" width="50" style="1" customWidth="1"/>
    <col min="3" max="4" width="16.42578125" style="1" customWidth="1"/>
    <col min="5" max="5" width="21.28515625" style="2" customWidth="1"/>
    <col min="6" max="6" width="21.28515625" style="1" customWidth="1"/>
    <col min="7" max="7" width="12.28515625" style="1" bestFit="1" customWidth="1"/>
    <col min="8" max="16384" width="9.140625" style="1"/>
  </cols>
  <sheetData>
    <row r="1" spans="1:8" x14ac:dyDescent="0.2">
      <c r="E1" s="1"/>
      <c r="F1" s="99">
        <f>'BID SUMMARY'!G1</f>
        <v>46157</v>
      </c>
    </row>
    <row r="2" spans="1:8" x14ac:dyDescent="0.2">
      <c r="E2" s="3" t="s">
        <v>10</v>
      </c>
      <c r="F2" s="1">
        <f>'BID SUMMARY'!G2</f>
        <v>321.02499999999998</v>
      </c>
    </row>
    <row r="3" spans="1:8" ht="12.95" customHeight="1" x14ac:dyDescent="0.2">
      <c r="B3" s="113" t="s">
        <v>95</v>
      </c>
      <c r="C3" s="113"/>
      <c r="D3" s="113"/>
      <c r="E3" s="1"/>
    </row>
    <row r="4" spans="1:8" ht="12.95" customHeight="1" x14ac:dyDescent="0.2">
      <c r="B4" s="113"/>
      <c r="C4" s="113"/>
      <c r="D4" s="113"/>
      <c r="E4" s="1"/>
    </row>
    <row r="5" spans="1:8" ht="28.5" customHeight="1" x14ac:dyDescent="0.2">
      <c r="B5" s="113"/>
      <c r="C5" s="113"/>
      <c r="D5" s="113"/>
      <c r="E5" s="1"/>
    </row>
    <row r="7" spans="1:8" ht="21.75" customHeight="1" thickBot="1" x14ac:dyDescent="0.25">
      <c r="A7" s="118"/>
      <c r="B7" s="118"/>
      <c r="C7" s="118"/>
      <c r="D7" s="118"/>
      <c r="E7" s="118"/>
      <c r="F7" s="4"/>
    </row>
    <row r="8" spans="1:8" ht="32.25" thickBot="1" x14ac:dyDescent="0.25">
      <c r="A8" s="33" t="s">
        <v>13</v>
      </c>
      <c r="B8" s="34" t="s">
        <v>14</v>
      </c>
      <c r="C8" s="35" t="s">
        <v>2</v>
      </c>
      <c r="D8" s="36" t="s">
        <v>3</v>
      </c>
      <c r="E8" s="35" t="s">
        <v>15</v>
      </c>
      <c r="F8" s="37" t="s">
        <v>16</v>
      </c>
      <c r="G8" s="3"/>
    </row>
    <row r="9" spans="1:8" ht="17.25" customHeight="1" x14ac:dyDescent="0.35">
      <c r="A9" s="75">
        <v>1</v>
      </c>
      <c r="B9" s="90" t="s">
        <v>56</v>
      </c>
      <c r="C9" s="86" t="s">
        <v>7</v>
      </c>
      <c r="D9" s="91">
        <v>583</v>
      </c>
      <c r="E9" s="40">
        <v>0</v>
      </c>
      <c r="F9" s="41">
        <f t="shared" ref="F9:F20" si="0">D9*E9</f>
        <v>0</v>
      </c>
      <c r="G9" s="32"/>
      <c r="H9" s="32"/>
    </row>
    <row r="10" spans="1:8" ht="19.5" customHeight="1" x14ac:dyDescent="0.35">
      <c r="A10" s="79">
        <f>A9+1</f>
        <v>2</v>
      </c>
      <c r="B10" s="92" t="s">
        <v>57</v>
      </c>
      <c r="C10" s="77" t="s">
        <v>7</v>
      </c>
      <c r="D10" s="78">
        <v>2137</v>
      </c>
      <c r="E10" s="18">
        <v>0</v>
      </c>
      <c r="F10" s="45">
        <f t="shared" si="0"/>
        <v>0</v>
      </c>
      <c r="G10" s="32"/>
      <c r="H10" s="32"/>
    </row>
    <row r="11" spans="1:8" ht="19.5" customHeight="1" x14ac:dyDescent="0.35">
      <c r="A11" s="79">
        <f t="shared" ref="A11:A20" si="1">A10+1</f>
        <v>3</v>
      </c>
      <c r="B11" s="92" t="s">
        <v>58</v>
      </c>
      <c r="C11" s="77" t="s">
        <v>7</v>
      </c>
      <c r="D11" s="78">
        <v>384</v>
      </c>
      <c r="E11" s="18">
        <v>0</v>
      </c>
      <c r="F11" s="45">
        <f t="shared" si="0"/>
        <v>0</v>
      </c>
      <c r="G11" s="32"/>
      <c r="H11" s="32"/>
    </row>
    <row r="12" spans="1:8" ht="19.5" customHeight="1" x14ac:dyDescent="0.35">
      <c r="A12" s="79">
        <f t="shared" si="1"/>
        <v>4</v>
      </c>
      <c r="B12" s="92" t="s">
        <v>59</v>
      </c>
      <c r="C12" s="77" t="s">
        <v>7</v>
      </c>
      <c r="D12" s="78">
        <v>40</v>
      </c>
      <c r="E12" s="18">
        <v>0</v>
      </c>
      <c r="F12" s="45">
        <f t="shared" si="0"/>
        <v>0</v>
      </c>
      <c r="G12" s="32"/>
      <c r="H12" s="32"/>
    </row>
    <row r="13" spans="1:8" ht="19.5" customHeight="1" x14ac:dyDescent="0.35">
      <c r="A13" s="79">
        <f t="shared" si="1"/>
        <v>5</v>
      </c>
      <c r="B13" s="92" t="s">
        <v>75</v>
      </c>
      <c r="C13" s="77" t="s">
        <v>7</v>
      </c>
      <c r="D13" s="78">
        <v>5981</v>
      </c>
      <c r="E13" s="18">
        <v>0</v>
      </c>
      <c r="F13" s="45">
        <f t="shared" si="0"/>
        <v>0</v>
      </c>
      <c r="G13" s="32"/>
      <c r="H13" s="78"/>
    </row>
    <row r="14" spans="1:8" ht="19.5" customHeight="1" x14ac:dyDescent="0.35">
      <c r="A14" s="79">
        <f t="shared" si="1"/>
        <v>6</v>
      </c>
      <c r="B14" s="92" t="s">
        <v>60</v>
      </c>
      <c r="C14" s="77" t="s">
        <v>22</v>
      </c>
      <c r="D14" s="78">
        <v>238</v>
      </c>
      <c r="E14" s="18">
        <v>0</v>
      </c>
      <c r="F14" s="45">
        <f t="shared" si="0"/>
        <v>0</v>
      </c>
      <c r="G14" s="32"/>
      <c r="H14" s="78"/>
    </row>
    <row r="15" spans="1:8" ht="19.5" customHeight="1" x14ac:dyDescent="0.35">
      <c r="A15" s="79">
        <f t="shared" si="1"/>
        <v>7</v>
      </c>
      <c r="B15" s="76" t="s">
        <v>61</v>
      </c>
      <c r="C15" s="77" t="s">
        <v>8</v>
      </c>
      <c r="D15" s="78">
        <v>17</v>
      </c>
      <c r="E15" s="18">
        <v>0</v>
      </c>
      <c r="F15" s="45">
        <f t="shared" si="0"/>
        <v>0</v>
      </c>
      <c r="G15" s="32"/>
      <c r="H15" s="32"/>
    </row>
    <row r="16" spans="1:8" ht="19.5" customHeight="1" x14ac:dyDescent="0.35">
      <c r="A16" s="79">
        <f t="shared" si="1"/>
        <v>8</v>
      </c>
      <c r="B16" s="76" t="s">
        <v>103</v>
      </c>
      <c r="C16" s="77" t="s">
        <v>22</v>
      </c>
      <c r="D16" s="88">
        <v>9.3000000000000007</v>
      </c>
      <c r="E16" s="18">
        <v>0</v>
      </c>
      <c r="F16" s="45">
        <f>D16*E16</f>
        <v>0</v>
      </c>
      <c r="G16" s="32"/>
      <c r="H16" s="32"/>
    </row>
    <row r="17" spans="1:8" ht="19.5" customHeight="1" x14ac:dyDescent="0.35">
      <c r="A17" s="79">
        <f t="shared" si="1"/>
        <v>9</v>
      </c>
      <c r="B17" s="76" t="s">
        <v>27</v>
      </c>
      <c r="C17" s="77" t="s">
        <v>7</v>
      </c>
      <c r="D17" s="78">
        <v>3144</v>
      </c>
      <c r="E17" s="18">
        <v>0</v>
      </c>
      <c r="F17" s="45">
        <f t="shared" si="0"/>
        <v>0</v>
      </c>
      <c r="G17" s="32"/>
      <c r="H17" s="32"/>
    </row>
    <row r="18" spans="1:8" ht="19.5" customHeight="1" x14ac:dyDescent="0.35">
      <c r="A18" s="79">
        <f t="shared" si="1"/>
        <v>10</v>
      </c>
      <c r="B18" s="76" t="s">
        <v>62</v>
      </c>
      <c r="C18" s="77" t="s">
        <v>7</v>
      </c>
      <c r="D18" s="78">
        <v>3144</v>
      </c>
      <c r="E18" s="18">
        <v>0</v>
      </c>
      <c r="F18" s="45">
        <f t="shared" si="0"/>
        <v>0</v>
      </c>
      <c r="G18" s="32"/>
      <c r="H18" s="32"/>
    </row>
    <row r="19" spans="1:8" ht="19.5" customHeight="1" x14ac:dyDescent="0.35">
      <c r="A19" s="79">
        <f t="shared" si="1"/>
        <v>11</v>
      </c>
      <c r="B19" s="76" t="s">
        <v>76</v>
      </c>
      <c r="C19" s="77" t="s">
        <v>8</v>
      </c>
      <c r="D19" s="78">
        <v>1</v>
      </c>
      <c r="E19" s="18">
        <v>0</v>
      </c>
      <c r="F19" s="45">
        <f t="shared" si="0"/>
        <v>0</v>
      </c>
      <c r="G19" s="32"/>
      <c r="H19" s="32"/>
    </row>
    <row r="20" spans="1:8" ht="19.5" customHeight="1" thickBot="1" x14ac:dyDescent="0.4">
      <c r="A20" s="81">
        <f t="shared" si="1"/>
        <v>12</v>
      </c>
      <c r="B20" s="80" t="s">
        <v>63</v>
      </c>
      <c r="C20" s="81" t="s">
        <v>6</v>
      </c>
      <c r="D20" s="89">
        <v>1</v>
      </c>
      <c r="E20" s="49">
        <v>0</v>
      </c>
      <c r="F20" s="50">
        <f t="shared" si="0"/>
        <v>0</v>
      </c>
      <c r="G20" s="32"/>
      <c r="H20" s="32"/>
    </row>
    <row r="21" spans="1:8" ht="19.5" customHeight="1" x14ac:dyDescent="0.35">
      <c r="A21" s="93"/>
      <c r="B21" s="94"/>
      <c r="C21" s="32"/>
      <c r="D21" s="95"/>
      <c r="E21" s="18"/>
      <c r="F21" s="18"/>
    </row>
    <row r="22" spans="1:8" ht="17.25" x14ac:dyDescent="0.35">
      <c r="A22" s="93"/>
      <c r="B22" s="15"/>
      <c r="C22" s="16"/>
      <c r="D22" s="96"/>
      <c r="E22" s="97" t="s">
        <v>9</v>
      </c>
      <c r="F22" s="18">
        <f>SUM(F9:F20)</f>
        <v>0</v>
      </c>
    </row>
    <row r="23" spans="1:8" ht="15.75" x14ac:dyDescent="0.25">
      <c r="A23" s="98" t="s">
        <v>11</v>
      </c>
      <c r="B23" s="120" t="s">
        <v>26</v>
      </c>
      <c r="C23" s="120"/>
      <c r="D23" s="120"/>
      <c r="E23" s="120"/>
      <c r="F23" s="73"/>
    </row>
    <row r="25" spans="1:8" ht="78" customHeight="1" x14ac:dyDescent="0.2">
      <c r="A25" s="26" t="s">
        <v>18</v>
      </c>
      <c r="B25" s="109" t="s">
        <v>19</v>
      </c>
      <c r="C25" s="109"/>
      <c r="D25" s="109"/>
      <c r="E25" s="115"/>
      <c r="F25" s="23"/>
      <c r="G25" s="54"/>
      <c r="H25" s="32"/>
    </row>
    <row r="26" spans="1:8" x14ac:dyDescent="0.2">
      <c r="F26" s="23"/>
      <c r="G26" s="54"/>
      <c r="H26" s="32"/>
    </row>
    <row r="27" spans="1:8" ht="108.75" customHeight="1" x14ac:dyDescent="0.2">
      <c r="A27" s="26" t="s">
        <v>31</v>
      </c>
      <c r="B27" s="116" t="s">
        <v>20</v>
      </c>
      <c r="C27" s="116"/>
      <c r="D27" s="116"/>
      <c r="E27" s="117"/>
      <c r="F27" s="23"/>
      <c r="G27" s="54"/>
      <c r="H27" s="32"/>
    </row>
    <row r="28" spans="1:8" ht="10.5" customHeight="1" x14ac:dyDescent="0.2"/>
    <row r="29" spans="1:8" ht="15.75" x14ac:dyDescent="0.25">
      <c r="E29" s="24" t="s">
        <v>4</v>
      </c>
      <c r="F29" s="30"/>
    </row>
    <row r="30" spans="1:8" ht="15.75" x14ac:dyDescent="0.25">
      <c r="E30" s="24" t="s">
        <v>5</v>
      </c>
      <c r="F30" s="31"/>
    </row>
    <row r="31" spans="1:8" x14ac:dyDescent="0.2">
      <c r="E31" s="1"/>
    </row>
  </sheetData>
  <mergeCells count="5">
    <mergeCell ref="B3:D5"/>
    <mergeCell ref="A7:E7"/>
    <mergeCell ref="B25:E25"/>
    <mergeCell ref="B27:E27"/>
    <mergeCell ref="B23:E23"/>
  </mergeCells>
  <pageMargins left="0.56000000000000005" right="0.2" top="0.52" bottom="0.25" header="0.5" footer="0.35"/>
  <pageSetup scale="7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E058-27E1-46BC-AA02-99F7F456FAA6}">
  <sheetPr>
    <pageSetUpPr fitToPage="1"/>
  </sheetPr>
  <dimension ref="A1:H20"/>
  <sheetViews>
    <sheetView view="pageBreakPreview" zoomScaleNormal="100" zoomScaleSheetLayoutView="100" workbookViewId="0">
      <selection activeCell="F12" sqref="F12"/>
    </sheetView>
  </sheetViews>
  <sheetFormatPr defaultRowHeight="15" x14ac:dyDescent="0.2"/>
  <cols>
    <col min="1" max="1" width="10" style="1" customWidth="1"/>
    <col min="2" max="2" width="50.140625" style="1" customWidth="1"/>
    <col min="3" max="4" width="16.42578125" style="1" customWidth="1"/>
    <col min="5" max="5" width="21.42578125" style="2" customWidth="1"/>
    <col min="6" max="6" width="21.42578125" style="1" customWidth="1"/>
    <col min="7" max="7" width="12.28515625" style="1" bestFit="1" customWidth="1"/>
    <col min="8" max="16384" width="9.140625" style="1"/>
  </cols>
  <sheetData>
    <row r="1" spans="1:8" x14ac:dyDescent="0.2">
      <c r="E1" s="1"/>
      <c r="F1" s="99">
        <f>'BID SUMMARY'!G1</f>
        <v>46157</v>
      </c>
    </row>
    <row r="2" spans="1:8" x14ac:dyDescent="0.2">
      <c r="E2" s="3" t="s">
        <v>10</v>
      </c>
      <c r="F2" s="1">
        <f>'BID SUMMARY'!G2</f>
        <v>321.02499999999998</v>
      </c>
    </row>
    <row r="3" spans="1:8" ht="12.95" customHeight="1" x14ac:dyDescent="0.2">
      <c r="B3" s="113" t="s">
        <v>96</v>
      </c>
      <c r="C3" s="113"/>
      <c r="D3" s="113"/>
      <c r="E3" s="1"/>
    </row>
    <row r="4" spans="1:8" ht="12.95" customHeight="1" x14ac:dyDescent="0.2">
      <c r="B4" s="113"/>
      <c r="C4" s="113"/>
      <c r="D4" s="113"/>
      <c r="E4" s="1"/>
    </row>
    <row r="5" spans="1:8" ht="28.5" customHeight="1" x14ac:dyDescent="0.2">
      <c r="B5" s="113"/>
      <c r="C5" s="113"/>
      <c r="D5" s="113"/>
      <c r="E5" s="1"/>
    </row>
    <row r="7" spans="1:8" ht="21.75" customHeight="1" thickBot="1" x14ac:dyDescent="0.25">
      <c r="A7" s="118"/>
      <c r="B7" s="118"/>
      <c r="C7" s="118"/>
      <c r="D7" s="118"/>
      <c r="E7" s="118"/>
      <c r="F7" s="4"/>
    </row>
    <row r="8" spans="1:8" ht="32.25" thickBot="1" x14ac:dyDescent="0.25">
      <c r="A8" s="33" t="s">
        <v>13</v>
      </c>
      <c r="B8" s="34" t="s">
        <v>14</v>
      </c>
      <c r="C8" s="35" t="s">
        <v>2</v>
      </c>
      <c r="D8" s="36" t="s">
        <v>3</v>
      </c>
      <c r="E8" s="35" t="s">
        <v>15</v>
      </c>
      <c r="F8" s="37" t="s">
        <v>16</v>
      </c>
    </row>
    <row r="9" spans="1:8" ht="17.25" customHeight="1" x14ac:dyDescent="0.35">
      <c r="A9" s="61">
        <v>1</v>
      </c>
      <c r="B9" s="38" t="s">
        <v>77</v>
      </c>
      <c r="C9" s="39" t="s">
        <v>7</v>
      </c>
      <c r="D9" s="91">
        <v>4026</v>
      </c>
      <c r="E9" s="40">
        <v>0</v>
      </c>
      <c r="F9" s="41">
        <f>D9*E9</f>
        <v>0</v>
      </c>
      <c r="G9" s="32"/>
      <c r="H9" s="32"/>
    </row>
    <row r="10" spans="1:8" ht="19.5" customHeight="1" thickBot="1" x14ac:dyDescent="0.4">
      <c r="A10" s="69">
        <f>A9+1</f>
        <v>2</v>
      </c>
      <c r="B10" s="47" t="s">
        <v>100</v>
      </c>
      <c r="C10" s="48" t="s">
        <v>7</v>
      </c>
      <c r="D10" s="89">
        <v>2083</v>
      </c>
      <c r="E10" s="49">
        <v>0</v>
      </c>
      <c r="F10" s="50">
        <f>D10*E10</f>
        <v>0</v>
      </c>
      <c r="G10" s="32"/>
      <c r="H10" s="32"/>
    </row>
    <row r="11" spans="1:8" ht="19.5" customHeight="1" x14ac:dyDescent="0.35">
      <c r="A11" s="93"/>
      <c r="B11" s="94"/>
      <c r="C11" s="32"/>
      <c r="D11" s="95"/>
      <c r="E11" s="18"/>
      <c r="F11" s="18"/>
    </row>
    <row r="12" spans="1:8" ht="17.25" x14ac:dyDescent="0.35">
      <c r="A12" s="93"/>
      <c r="B12" s="15"/>
      <c r="C12" s="16"/>
      <c r="D12" s="96"/>
      <c r="E12" s="97" t="s">
        <v>9</v>
      </c>
      <c r="F12" s="18">
        <f>SUM(F9:F10)</f>
        <v>0</v>
      </c>
    </row>
    <row r="14" spans="1:8" ht="78" customHeight="1" x14ac:dyDescent="0.2">
      <c r="A14" s="26" t="s">
        <v>11</v>
      </c>
      <c r="B14" s="109" t="s">
        <v>19</v>
      </c>
      <c r="C14" s="109"/>
      <c r="D14" s="109"/>
      <c r="E14" s="115"/>
      <c r="F14" s="23"/>
      <c r="G14" s="54"/>
      <c r="H14" s="32"/>
    </row>
    <row r="15" spans="1:8" x14ac:dyDescent="0.2">
      <c r="F15" s="23"/>
      <c r="G15" s="54"/>
      <c r="H15" s="32"/>
    </row>
    <row r="16" spans="1:8" ht="108.75" customHeight="1" x14ac:dyDescent="0.2">
      <c r="A16" s="26" t="s">
        <v>18</v>
      </c>
      <c r="B16" s="116" t="s">
        <v>20</v>
      </c>
      <c r="C16" s="116"/>
      <c r="D16" s="116"/>
      <c r="E16" s="117"/>
      <c r="F16" s="23"/>
      <c r="G16" s="54"/>
      <c r="H16" s="32"/>
    </row>
    <row r="17" spans="5:6" ht="10.5" customHeight="1" x14ac:dyDescent="0.2"/>
    <row r="18" spans="5:6" ht="15.75" x14ac:dyDescent="0.25">
      <c r="E18" s="24" t="s">
        <v>4</v>
      </c>
      <c r="F18" s="30"/>
    </row>
    <row r="19" spans="5:6" ht="15.75" x14ac:dyDescent="0.25">
      <c r="E19" s="24" t="s">
        <v>5</v>
      </c>
      <c r="F19" s="31"/>
    </row>
    <row r="20" spans="5:6" x14ac:dyDescent="0.2">
      <c r="E20" s="1"/>
    </row>
  </sheetData>
  <mergeCells count="4">
    <mergeCell ref="B3:D5"/>
    <mergeCell ref="A7:E7"/>
    <mergeCell ref="B14:E14"/>
    <mergeCell ref="B16:E16"/>
  </mergeCells>
  <pageMargins left="0.56000000000000005" right="0.2" top="0.52" bottom="0.25" header="0.5" footer="0.35"/>
  <pageSetup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BID SUMMARY</vt:lpstr>
      <vt:lpstr>BID ADMINISTRATION</vt:lpstr>
      <vt:lpstr>BID TPDES</vt:lpstr>
      <vt:lpstr>BID STREETS</vt:lpstr>
      <vt:lpstr>BID STORM</vt:lpstr>
      <vt:lpstr>BID WATER</vt:lpstr>
      <vt:lpstr>BID SEWER</vt:lpstr>
      <vt:lpstr>BID DRY UTILITIES</vt:lpstr>
      <vt:lpstr>'BID ADMINISTRATION'!Print_Area</vt:lpstr>
      <vt:lpstr>'BID DRY UTILITIES'!Print_Area</vt:lpstr>
      <vt:lpstr>'BID SEWER'!Print_Area</vt:lpstr>
      <vt:lpstr>'BID STORM'!Print_Area</vt:lpstr>
      <vt:lpstr>'BID STREETS'!Print_Area</vt:lpstr>
      <vt:lpstr>'BID SUMMARY'!Print_Area</vt:lpstr>
      <vt:lpstr>'BID TPDES'!Print_Area</vt:lpstr>
      <vt:lpstr>'BID WATER'!Print_Area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Drew Burnett</cp:lastModifiedBy>
  <cp:lastPrinted>2024-04-25T14:57:31Z</cp:lastPrinted>
  <dcterms:created xsi:type="dcterms:W3CDTF">2009-02-11T21:40:13Z</dcterms:created>
  <dcterms:modified xsi:type="dcterms:W3CDTF">2026-05-15T15:23:02Z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