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U:\Projects\205\29\05\Excel\Bid documents\"/>
    </mc:Choice>
  </mc:AlternateContent>
  <xr:revisionPtr revIDLastSave="0" documentId="13_ncr:1_{B890D804-0445-4689-B8E1-4C44A5088424}" xr6:coauthVersionLast="47" xr6:coauthVersionMax="47" xr10:uidLastSave="{00000000-0000-0000-0000-000000000000}"/>
  <bookViews>
    <workbookView xWindow="-120" yWindow="-120" windowWidth="29040" windowHeight="15720" tabRatio="836" xr2:uid="{00000000-000D-0000-FFFF-FFFF00000000}"/>
  </bookViews>
  <sheets>
    <sheet name="Summary" sheetId="67" r:id="rId1"/>
    <sheet name="TPDES" sheetId="62" r:id="rId2"/>
    <sheet name="GRADING" sheetId="66" r:id="rId3"/>
    <sheet name="STREETS" sheetId="65" r:id="rId4"/>
    <sheet name="SEWER" sheetId="59" r:id="rId5"/>
    <sheet name="WATER" sheetId="61" r:id="rId6"/>
    <sheet name="DRAINAGE" sheetId="63" r:id="rId7"/>
    <sheet name="ADDITIVE ALT." sheetId="44" state="hidden" r:id="rId8"/>
  </sheets>
  <definedNames>
    <definedName name="_xlnm.Print_Area" localSheetId="7">'ADDITIVE ALT.'!$A$1:$G$28</definedName>
    <definedName name="_xlnm.Print_Area" localSheetId="6">DRAINAGE!$A$1:$G$36</definedName>
    <definedName name="_xlnm.Print_Area" localSheetId="2">GRADING!$A$1:$G$27</definedName>
    <definedName name="_xlnm.Print_Area" localSheetId="4">SEWER!$A$1:$G$38</definedName>
    <definedName name="_xlnm.Print_Area" localSheetId="3">STREETS!$A$1:$G$41</definedName>
    <definedName name="_xlnm.Print_Area" localSheetId="0">Summary!$A$1:$E$32</definedName>
    <definedName name="_xlnm.Print_Area" localSheetId="1">TPDES!$A$1:$G$22</definedName>
    <definedName name="_xlnm.Print_Area" localSheetId="5">WATER!$A$1:$G$42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3" l="1"/>
  <c r="B3" i="61"/>
  <c r="B3" i="59"/>
  <c r="B3" i="65"/>
  <c r="B3" i="66"/>
  <c r="B3" i="62"/>
  <c r="G2" i="62"/>
  <c r="D23" i="59" l="1"/>
  <c r="D28" i="61"/>
  <c r="G2" i="63" l="1"/>
  <c r="G2" i="61"/>
  <c r="G2" i="59"/>
  <c r="G2" i="65"/>
  <c r="G2" i="66"/>
  <c r="E1" i="67"/>
  <c r="D13" i="63" l="1"/>
  <c r="D26" i="61" l="1"/>
  <c r="D25" i="61"/>
  <c r="D24" i="61" l="1"/>
  <c r="D24" i="59" l="1"/>
  <c r="B4" i="44" l="1"/>
  <c r="G2" i="44"/>
  <c r="G1" i="44" l="1"/>
</calcChain>
</file>

<file path=xl/sharedStrings.xml><?xml version="1.0" encoding="utf-8"?>
<sst xmlns="http://schemas.openxmlformats.org/spreadsheetml/2006/main" count="539" uniqueCount="163">
  <si>
    <t>SY</t>
  </si>
  <si>
    <t>CY</t>
  </si>
  <si>
    <t>UNIT OF MEASURE</t>
  </si>
  <si>
    <t>Bidders Initials</t>
  </si>
  <si>
    <t>Date</t>
  </si>
  <si>
    <t>LF</t>
  </si>
  <si>
    <t>EA</t>
  </si>
  <si>
    <t>TOTAL COST</t>
  </si>
  <si>
    <t>$</t>
  </si>
  <si>
    <t>Job No.</t>
  </si>
  <si>
    <t>NO.</t>
  </si>
  <si>
    <t>DESCRIPTION</t>
  </si>
  <si>
    <t>UNIT PRICES</t>
  </si>
  <si>
    <t>COST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</si>
  <si>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</si>
  <si>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</si>
  <si>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Lot Embankment</t>
  </si>
  <si>
    <t>CONTRACTOR QUANTITIES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</si>
  <si>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</si>
  <si>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BID PROPOSAL SCHEDULE</t>
  </si>
  <si>
    <t>Note to Bidders:</t>
  </si>
  <si>
    <t>Additive Item:</t>
  </si>
  <si>
    <t>*</t>
  </si>
  <si>
    <t>**</t>
  </si>
  <si>
    <t>***</t>
  </si>
  <si>
    <t>****</t>
  </si>
  <si>
    <t>APPROX. QUANTITIES</t>
  </si>
  <si>
    <t>11.5" Flex Base</t>
  </si>
  <si>
    <t>Additional Street Excavation</t>
  </si>
  <si>
    <t>Credit for Lime and Flex Base shall be the combined unit price from the base bid.</t>
  </si>
  <si>
    <t>Select fill shall meet specifications outlined in the Intec geotechnical report dated January 5, 2017 (Project # S164365)</t>
  </si>
  <si>
    <t>6" Select Fill Sub Base **</t>
  </si>
  <si>
    <t>Credit for 11" Flex Base &amp; 6" Lime *</t>
  </si>
  <si>
    <t>ADDITIVE ALTERNATE</t>
  </si>
  <si>
    <t>SANITARY SEWER IMPROVEMENTS</t>
  </si>
  <si>
    <t>Sanitary Sewer Pipe 8" PVC (SDR 26)</t>
  </si>
  <si>
    <t xml:space="preserve">          8" SDR 26          6' - 8'</t>
  </si>
  <si>
    <t xml:space="preserve">          8" SDR 26          8' - 10'</t>
  </si>
  <si>
    <t xml:space="preserve">          8" SDR 26         10' - 12'</t>
  </si>
  <si>
    <t>Standard Manhole</t>
  </si>
  <si>
    <t>Extra Depth Manhole</t>
  </si>
  <si>
    <t>VF</t>
  </si>
  <si>
    <t>Manhole Ring Encasement</t>
  </si>
  <si>
    <t>Trench Excavation Protection</t>
  </si>
  <si>
    <t>TV Video Sewer Line</t>
  </si>
  <si>
    <t>6" Sanitary Sewer Lateral (SDR-26)</t>
  </si>
  <si>
    <t>Unit cost of 6" Sanitary Sewer Lateral shall include trench excavation protection.</t>
  </si>
  <si>
    <t>6" Vertical Stack</t>
  </si>
  <si>
    <t>Sanitary Sewer Pipe (160 PSI Rated)</t>
  </si>
  <si>
    <t xml:space="preserve">          8" SDR 26         6' - 8'</t>
  </si>
  <si>
    <t xml:space="preserve">          8" SDR 26         8' - 10'</t>
  </si>
  <si>
    <t>Tie Into Existing</t>
  </si>
  <si>
    <t>8" Cap</t>
  </si>
  <si>
    <t>WATER IMPROVEMENTS</t>
  </si>
  <si>
    <t>Tie to Existing 12" PVC Pipe</t>
  </si>
  <si>
    <t>EACH</t>
  </si>
  <si>
    <t>Cast Iron Fittings (M.J. Compact)</t>
  </si>
  <si>
    <t>TON</t>
  </si>
  <si>
    <t>3/4" Single Short Service</t>
  </si>
  <si>
    <t>3/4" Single Long Service</t>
  </si>
  <si>
    <t>3/4" Dual Short Service</t>
  </si>
  <si>
    <t>3/4" Dual Long Service</t>
  </si>
  <si>
    <t>8" Gate Valve &amp; Boxes, M.J.</t>
  </si>
  <si>
    <t>12" Gate Valve &amp; Boxes, M.J.</t>
  </si>
  <si>
    <t>Fire Hydrant Assembly</t>
  </si>
  <si>
    <t>Trench Excavation Safety Protection</t>
  </si>
  <si>
    <t>Hydrostatic Testing</t>
  </si>
  <si>
    <t>Machine Chlorination</t>
  </si>
  <si>
    <t>Meter Boxes</t>
  </si>
  <si>
    <t>Obtaining Rights-of-Way permits for work within existing Rights-of-Way shall be the responsibility of the contractor.</t>
  </si>
  <si>
    <t>Tie to Existing 8" PVC Pipe</t>
  </si>
  <si>
    <t>8" C-900 PVC Pipe</t>
  </si>
  <si>
    <t>12" C-900 PVC Pipe</t>
  </si>
  <si>
    <t>2" Blowoffs (Perm.)</t>
  </si>
  <si>
    <t>24" Steel Casing</t>
  </si>
  <si>
    <t>3/4" Irrigation Service</t>
  </si>
  <si>
    <t>Restrained Joints</t>
  </si>
  <si>
    <t>LS</t>
  </si>
  <si>
    <t>SEDIMENTATION &amp; EROSION CONTROL</t>
  </si>
  <si>
    <t>Stabilized Construction Entrance</t>
  </si>
  <si>
    <t>Concrete Washout Pit</t>
  </si>
  <si>
    <t xml:space="preserve">Silt Fence </t>
  </si>
  <si>
    <t>Silt Fence (Phase 2)</t>
  </si>
  <si>
    <t>Inlet Protection</t>
  </si>
  <si>
    <t>DRAINAGE IMPROVEMENTS</t>
  </si>
  <si>
    <t>Drain "A"</t>
  </si>
  <si>
    <t>Excavation</t>
  </si>
  <si>
    <t>Embankment</t>
  </si>
  <si>
    <t>Sidewalk Box</t>
  </si>
  <si>
    <t>Sub Total</t>
  </si>
  <si>
    <t>The cost of Concrete Rip-Rap shall include toe-downs and 2" Gravel Cushion.</t>
  </si>
  <si>
    <t>Trench Excavation Safety Protection shall be included in the unit price of linear footage of pipe.</t>
  </si>
  <si>
    <t>6" Concrete Collars shall be incidental to the unit price of the CMP and/or RCP.</t>
  </si>
  <si>
    <t>*****</t>
  </si>
  <si>
    <t>5'x5' Junction Box</t>
  </si>
  <si>
    <t>15' Type C1 Inlet</t>
  </si>
  <si>
    <t>36" R.C.P.</t>
  </si>
  <si>
    <t>24" R.C.P.</t>
  </si>
  <si>
    <t>Drain "B"</t>
  </si>
  <si>
    <t>6" Concrete Rip Rap</t>
  </si>
  <si>
    <t>Signage &amp; Striping</t>
  </si>
  <si>
    <t>Timber guard post w/ markers</t>
  </si>
  <si>
    <t>258</t>
  </si>
  <si>
    <t>8' Sidewalk</t>
  </si>
  <si>
    <t>5' Sidewalk</t>
  </si>
  <si>
    <t>11</t>
  </si>
  <si>
    <t>Bi-directional Pavement markers</t>
  </si>
  <si>
    <t>18</t>
  </si>
  <si>
    <t>Handicap Ramps</t>
  </si>
  <si>
    <t>9741</t>
  </si>
  <si>
    <t>Standard Concrete Curb &amp; Gutter</t>
  </si>
  <si>
    <t>17776</t>
  </si>
  <si>
    <t>5956</t>
  </si>
  <si>
    <t>8" Lime Stabilized Subgrade</t>
  </si>
  <si>
    <t>11819</t>
  </si>
  <si>
    <t>6" Lime Stabilized Subgrade</t>
  </si>
  <si>
    <t>17.5" Aggregate Base</t>
  </si>
  <si>
    <t>8" Aggregate Base</t>
  </si>
  <si>
    <t>5320</t>
  </si>
  <si>
    <t>2" HMAC Type C</t>
  </si>
  <si>
    <t>2" HMAC Type D</t>
  </si>
  <si>
    <t>10117</t>
  </si>
  <si>
    <t>3" HMAC Type D</t>
  </si>
  <si>
    <t>ACRE</t>
  </si>
  <si>
    <t>Clearing and Grubbing (ROW &amp; ESMT)</t>
  </si>
  <si>
    <t>1</t>
  </si>
  <si>
    <t>Mobilization</t>
  </si>
  <si>
    <t>STREET IMPROVEMENTS</t>
  </si>
  <si>
    <t>Geogrid Tensar Triax TX5</t>
  </si>
  <si>
    <t>Remove Existing Flush Curb</t>
  </si>
  <si>
    <t>Remove Timber Guard Post</t>
  </si>
  <si>
    <t>Remove Turn Around</t>
  </si>
  <si>
    <t>Flush Curb</t>
  </si>
  <si>
    <t>37</t>
  </si>
  <si>
    <t>114</t>
  </si>
  <si>
    <t>3080.9</t>
  </si>
  <si>
    <t>17</t>
  </si>
  <si>
    <t>7.36</t>
  </si>
  <si>
    <t>Clearing and Grubbing is inclusive of streets, lot grading, and drainage</t>
  </si>
  <si>
    <t>Contractor shall account for any shrinkage/swelling of soil material within bid price for excavation/embankment and import material</t>
  </si>
  <si>
    <t>All final lot grading shall be compacted in accordance with notes on the Grading Plan.</t>
  </si>
  <si>
    <t>Lot Excavation</t>
  </si>
  <si>
    <t>AC</t>
  </si>
  <si>
    <t xml:space="preserve">Clearing &amp; Grubbing </t>
  </si>
  <si>
    <t>2136</t>
  </si>
  <si>
    <t>12118.10</t>
  </si>
  <si>
    <t>3628.85</t>
  </si>
  <si>
    <t>TOTAL BASE BID:</t>
  </si>
  <si>
    <t>GRADING IMPROVEMENTS</t>
  </si>
  <si>
    <t>SEDIMENTATION AND EROSION CONTROL</t>
  </si>
  <si>
    <t>BIDDER'S NAME: _______________________________________</t>
  </si>
  <si>
    <t>BID SUMMARY</t>
  </si>
  <si>
    <t xml:space="preserve">BID PROPOSAL SCHEDULE                                                                    </t>
  </si>
  <si>
    <t>205-29-05</t>
  </si>
  <si>
    <t>Pipe Handrail</t>
  </si>
  <si>
    <t>16" Steel Casing</t>
  </si>
  <si>
    <t>2375</t>
  </si>
  <si>
    <t>PARKLANDS II UNIT 4</t>
  </si>
  <si>
    <t>Contractor shall provide proof of compaction testing as tested by a Geotechnical Engineer to comply with the Geotechnical report. Cost of first time testing to be paid by owner.  Cost of required re-testing shall be paid by Contractor.</t>
  </si>
  <si>
    <t>Note:  Refer quantities to the current City of Schertz Standard Specifications for Construction. Contractor shall provide proof of trench compaction test results as tested by a Geotechnical Engineer, to comply with City of Schertz requirements. Cost of first time testing to be paid by owner. Cost of required retesting shall be paid by Contractor.</t>
  </si>
  <si>
    <t>Note:  Refer quantities to the current City of Schertz Standard Specifications for Construction. Contractor shall provide proof of trench compaction test results as tested by a Geotechnical Engineer, to comply with Schertz requirements. Cost of first time testing to be paid by owner. Cost of required retesting shall be paid by Contractor.</t>
  </si>
  <si>
    <t xml:space="preserve">BID PROPOSAL SCHEDULE                                          </t>
  </si>
  <si>
    <t>STREETS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</si>
</sst>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
    <numFmt numFmtId="171" formatCode="#.0"/>
  </numFmts>
  <fonts count="20" x14ac:knownFonts="1">
    <font>
      <sz val="10"/>
      <name val="Arial"/>
    </font>
    <font>
      <sz val="10"/>
      <name val="Arial"/>
      <family val="2"/>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b/>
      <u/>
      <sz val="10"/>
      <name val="Arial"/>
      <family val="2"/>
    </font>
    <font>
      <sz val="12"/>
      <name val="Times New Roman"/>
      <family val="1"/>
    </font>
    <font>
      <sz val="11"/>
      <color theme="1"/>
      <name val="Calibri"/>
      <family val="2"/>
      <scheme val="minor"/>
    </font>
    <font>
      <sz val="10"/>
      <color theme="1"/>
      <name val="Arial"/>
      <family val="2"/>
    </font>
    <font>
      <sz val="10"/>
      <color indexed="12"/>
      <name val="Arial"/>
      <family val="2"/>
    </font>
    <font>
      <sz val="8"/>
      <name val="Arial"/>
      <family val="2"/>
    </font>
    <font>
      <sz val="9"/>
      <name val="Arial"/>
      <family val="2"/>
    </font>
    <font>
      <sz val="10"/>
      <name val="Arial"/>
    </font>
    <font>
      <b/>
      <sz val="10"/>
      <color theme="1"/>
      <name val="Arial"/>
      <family val="2"/>
    </font>
    <font>
      <b/>
      <i/>
      <sz val="10"/>
      <name val="Arial"/>
      <family val="2"/>
    </font>
    <font>
      <b/>
      <i/>
      <sz val="10"/>
      <color theme="1"/>
      <name val="Arial"/>
      <family val="2"/>
    </font>
    <font>
      <u/>
      <sz val="10"/>
      <name val="Arial"/>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10" fillId="0" borderId="0"/>
    <xf numFmtId="0" fontId="9" fillId="0" borderId="0"/>
    <xf numFmtId="0" fontId="3" fillId="0" borderId="0"/>
    <xf numFmtId="0" fontId="9" fillId="0" borderId="0"/>
    <xf numFmtId="0" fontId="1" fillId="0" borderId="0"/>
    <xf numFmtId="44" fontId="15" fillId="0" borderId="0" applyFont="0" applyFill="0" applyBorder="0" applyAlignment="0" applyProtection="0"/>
  </cellStyleXfs>
  <cellXfs count="232">
    <xf numFmtId="0" fontId="0" fillId="0" borderId="0" xfId="0"/>
    <xf numFmtId="0" fontId="0" fillId="0" borderId="1" xfId="0" applyBorder="1"/>
    <xf numFmtId="0" fontId="0" fillId="0" borderId="2" xfId="0" applyBorder="1"/>
    <xf numFmtId="2" fontId="0" fillId="0" borderId="0" xfId="0" applyNumberFormat="1"/>
    <xf numFmtId="167" fontId="4" fillId="0" borderId="0" xfId="0" applyNumberFormat="1" applyFont="1" applyAlignment="1">
      <alignment horizontal="center" vertical="center"/>
    </xf>
    <xf numFmtId="0" fontId="3" fillId="0" borderId="0" xfId="0" applyFont="1"/>
    <xf numFmtId="0" fontId="5" fillId="0" borderId="0" xfId="0" applyFont="1"/>
    <xf numFmtId="0" fontId="3" fillId="0" borderId="0" xfId="0" applyFont="1" applyAlignment="1">
      <alignment horizontal="center" vertical="center"/>
    </xf>
    <xf numFmtId="166" fontId="3" fillId="0" borderId="0" xfId="0" applyNumberFormat="1" applyFont="1" applyAlignment="1">
      <alignment horizontal="center" vertical="center"/>
    </xf>
    <xf numFmtId="166" fontId="2" fillId="0" borderId="3"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44" fontId="7" fillId="0" borderId="0" xfId="0" applyNumberFormat="1" applyFont="1" applyAlignment="1">
      <alignment horizontal="left"/>
    </xf>
    <xf numFmtId="14" fontId="0" fillId="0" borderId="0" xfId="0" applyNumberFormat="1" applyAlignment="1">
      <alignment horizontal="left"/>
    </xf>
    <xf numFmtId="0" fontId="3" fillId="0" borderId="0" xfId="0" applyFont="1" applyAlignment="1">
      <alignment horizontal="right"/>
    </xf>
    <xf numFmtId="44" fontId="7" fillId="0" borderId="4" xfId="0" applyNumberFormat="1" applyFont="1" applyBorder="1" applyAlignment="1">
      <alignment horizontal="left"/>
    </xf>
    <xf numFmtId="3" fontId="3" fillId="0" borderId="0" xfId="0" applyNumberFormat="1" applyFont="1" applyAlignment="1">
      <alignment horizontal="center" vertical="center"/>
    </xf>
    <xf numFmtId="0" fontId="3" fillId="0" borderId="0" xfId="0" applyFont="1" applyAlignment="1">
      <alignment horizontal="left" vertical="center" wrapText="1"/>
    </xf>
    <xf numFmtId="0" fontId="8" fillId="0" borderId="0" xfId="0" applyFont="1"/>
    <xf numFmtId="0" fontId="2" fillId="0" borderId="0" xfId="0" applyFont="1" applyAlignment="1">
      <alignment horizontal="right"/>
    </xf>
    <xf numFmtId="168" fontId="2" fillId="0" borderId="0" xfId="0" applyNumberFormat="1" applyFont="1" applyAlignment="1">
      <alignment horizontal="right"/>
    </xf>
    <xf numFmtId="44" fontId="7" fillId="0" borderId="7" xfId="0" applyNumberFormat="1" applyFont="1" applyBorder="1" applyAlignment="1">
      <alignment horizontal="left"/>
    </xf>
    <xf numFmtId="44" fontId="7" fillId="0" borderId="8" xfId="0" applyNumberFormat="1" applyFont="1" applyBorder="1" applyAlignment="1">
      <alignment horizontal="left"/>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44" fontId="2" fillId="0" borderId="3" xfId="0" applyNumberFormat="1" applyFont="1" applyBorder="1" applyAlignment="1">
      <alignment horizontal="center" vertical="center"/>
    </xf>
    <xf numFmtId="44" fontId="2" fillId="0" borderId="9"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2" fontId="2" fillId="0" borderId="5" xfId="0" applyNumberFormat="1" applyFont="1" applyBorder="1" applyAlignment="1">
      <alignment horizontal="center" vertical="center" wrapText="1"/>
    </xf>
    <xf numFmtId="44" fontId="2" fillId="0" borderId="5" xfId="0" applyNumberFormat="1" applyFont="1" applyBorder="1" applyAlignment="1">
      <alignment horizontal="center" vertical="center"/>
    </xf>
    <xf numFmtId="44" fontId="2" fillId="0" borderId="6"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xf>
    <xf numFmtId="167" fontId="4" fillId="0" borderId="0" xfId="0" applyNumberFormat="1" applyFont="1" applyAlignment="1">
      <alignment vertical="center"/>
    </xf>
    <xf numFmtId="164" fontId="3" fillId="0" borderId="0" xfId="0" applyNumberFormat="1" applyFont="1" applyAlignment="1">
      <alignment horizontal="right" vertical="top"/>
    </xf>
    <xf numFmtId="1" fontId="3" fillId="2" borderId="0" xfId="0" applyNumberFormat="1" applyFont="1" applyFill="1" applyAlignment="1">
      <alignment horizontal="center" vertical="center" wrapText="1"/>
    </xf>
    <xf numFmtId="1" fontId="3" fillId="2" borderId="0" xfId="1" applyNumberFormat="1" applyFont="1" applyFill="1" applyAlignment="1">
      <alignment horizontal="center" vertical="center" wrapText="1"/>
    </xf>
    <xf numFmtId="164" fontId="3" fillId="3" borderId="11" xfId="0" applyNumberFormat="1" applyFont="1" applyFill="1" applyBorder="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14" fontId="1" fillId="0" borderId="0" xfId="6" applyNumberFormat="1" applyAlignment="1">
      <alignment horizontal="right"/>
    </xf>
    <xf numFmtId="0" fontId="1" fillId="0" borderId="0" xfId="6"/>
    <xf numFmtId="0" fontId="1" fillId="0" borderId="0" xfId="6" applyAlignment="1">
      <alignment horizontal="right"/>
    </xf>
    <xf numFmtId="164" fontId="2" fillId="0" borderId="1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9" xfId="0" applyFont="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horizontal="left" vertical="center"/>
    </xf>
    <xf numFmtId="166" fontId="1" fillId="0" borderId="0" xfId="0" applyNumberFormat="1" applyFont="1" applyAlignment="1">
      <alignment horizontal="center" vertical="center"/>
    </xf>
    <xf numFmtId="164" fontId="1" fillId="0" borderId="0" xfId="0" applyNumberFormat="1" applyFont="1" applyAlignment="1">
      <alignment horizontal="right" vertical="top"/>
    </xf>
    <xf numFmtId="0" fontId="1" fillId="0" borderId="0" xfId="0" applyFont="1" applyAlignment="1">
      <alignment horizontal="left" vertical="top" wrapText="1"/>
    </xf>
    <xf numFmtId="0" fontId="1" fillId="0" borderId="0" xfId="0" applyFont="1" applyAlignment="1">
      <alignment horizontal="right" vertical="center"/>
    </xf>
    <xf numFmtId="49" fontId="1" fillId="0" borderId="0" xfId="0" applyNumberFormat="1" applyFont="1"/>
    <xf numFmtId="49" fontId="0" fillId="0" borderId="0" xfId="0" applyNumberFormat="1"/>
    <xf numFmtId="0" fontId="13" fillId="0" borderId="0" xfId="0" applyFont="1"/>
    <xf numFmtId="165" fontId="1" fillId="0" borderId="0" xfId="0" applyNumberFormat="1" applyFont="1" applyAlignment="1">
      <alignment horizontal="left" vertical="center"/>
    </xf>
    <xf numFmtId="0" fontId="1" fillId="0" borderId="4" xfId="0" applyFont="1" applyBorder="1" applyAlignment="1">
      <alignment horizontal="center"/>
    </xf>
    <xf numFmtId="3" fontId="1" fillId="0" borderId="4" xfId="0" applyNumberFormat="1" applyFont="1" applyBorder="1" applyAlignment="1">
      <alignment horizontal="center" vertical="center"/>
    </xf>
    <xf numFmtId="44" fontId="2" fillId="0" borderId="0" xfId="0" applyNumberFormat="1" applyFont="1" applyAlignment="1">
      <alignment horizontal="right" vertical="center"/>
    </xf>
    <xf numFmtId="0" fontId="1" fillId="0" borderId="4" xfId="0" applyFont="1" applyBorder="1"/>
    <xf numFmtId="3" fontId="0" fillId="0" borderId="0" xfId="0" applyNumberFormat="1" applyAlignment="1">
      <alignment horizontal="center" vertical="center"/>
    </xf>
    <xf numFmtId="164" fontId="0" fillId="0" borderId="0" xfId="0" applyNumberFormat="1" applyAlignment="1">
      <alignment horizontal="center" vertical="center"/>
    </xf>
    <xf numFmtId="166" fontId="0" fillId="0" borderId="0" xfId="0" applyNumberFormat="1" applyAlignment="1">
      <alignment horizontal="center" vertical="center"/>
    </xf>
    <xf numFmtId="2" fontId="0" fillId="0" borderId="0" xfId="0" applyNumberFormat="1" applyAlignment="1">
      <alignment horizontal="center"/>
    </xf>
    <xf numFmtId="0" fontId="12" fillId="0" borderId="0" xfId="0" applyFont="1" applyAlignment="1">
      <alignment horizontal="left"/>
    </xf>
    <xf numFmtId="0" fontId="0" fillId="0" borderId="0" xfId="0" applyAlignment="1">
      <alignment vertical="center"/>
    </xf>
    <xf numFmtId="0" fontId="11" fillId="0" borderId="0" xfId="0" applyFont="1" applyProtection="1">
      <protection locked="0"/>
    </xf>
    <xf numFmtId="0" fontId="11" fillId="0" borderId="0" xfId="0" applyFont="1" applyAlignment="1" applyProtection="1">
      <alignment horizontal="center"/>
      <protection locked="0"/>
    </xf>
    <xf numFmtId="3" fontId="1" fillId="0" borderId="0" xfId="0" applyNumberFormat="1" applyFont="1" applyAlignment="1">
      <alignment horizontal="center" vertical="center"/>
    </xf>
    <xf numFmtId="169" fontId="1" fillId="0" borderId="0" xfId="0" applyNumberFormat="1" applyFont="1" applyAlignment="1">
      <alignment horizontal="center" vertical="center"/>
    </xf>
    <xf numFmtId="44" fontId="7" fillId="0" borderId="7" xfId="7" applyFont="1" applyBorder="1" applyAlignment="1">
      <alignment horizontal="left"/>
    </xf>
    <xf numFmtId="44" fontId="7" fillId="0" borderId="0" xfId="7" applyFont="1" applyBorder="1" applyAlignment="1">
      <alignment horizontal="left"/>
    </xf>
    <xf numFmtId="3" fontId="1" fillId="3" borderId="0" xfId="0" applyNumberFormat="1" applyFont="1" applyFill="1" applyAlignment="1">
      <alignment horizontal="center" vertical="center"/>
    </xf>
    <xf numFmtId="0" fontId="1" fillId="0" borderId="0" xfId="0" applyFont="1"/>
    <xf numFmtId="44" fontId="7" fillId="0" borderId="0" xfId="7" applyFont="1" applyFill="1" applyBorder="1" applyAlignment="1">
      <alignment horizontal="left"/>
    </xf>
    <xf numFmtId="166" fontId="14" fillId="0" borderId="0" xfId="0" applyNumberFormat="1" applyFont="1" applyAlignment="1">
      <alignment horizontal="left" vertical="top" wrapText="1"/>
    </xf>
    <xf numFmtId="0" fontId="1" fillId="0" borderId="0" xfId="0" applyFont="1" applyAlignment="1">
      <alignment horizontal="center"/>
    </xf>
    <xf numFmtId="0" fontId="6" fillId="0" borderId="0" xfId="0" applyFont="1" applyAlignment="1">
      <alignment horizontal="center" wrapText="1"/>
    </xf>
    <xf numFmtId="166" fontId="2" fillId="0" borderId="11" xfId="0" applyNumberFormat="1" applyFont="1" applyBorder="1" applyAlignment="1">
      <alignment horizontal="left" vertical="center"/>
    </xf>
    <xf numFmtId="166" fontId="2" fillId="0" borderId="0" xfId="0" applyNumberFormat="1" applyFont="1" applyAlignment="1">
      <alignment horizontal="left" vertical="center"/>
    </xf>
    <xf numFmtId="166" fontId="2" fillId="0" borderId="0" xfId="0" applyNumberFormat="1" applyFont="1" applyAlignment="1">
      <alignment horizontal="center" vertical="center"/>
    </xf>
    <xf numFmtId="2" fontId="2" fillId="0" borderId="0" xfId="0" applyNumberFormat="1" applyFont="1" applyAlignment="1">
      <alignment horizontal="center" vertical="center"/>
    </xf>
    <xf numFmtId="0" fontId="0" fillId="0" borderId="7" xfId="0" applyBorder="1"/>
    <xf numFmtId="2" fontId="1" fillId="0" borderId="0" xfId="0" applyNumberFormat="1" applyFont="1"/>
    <xf numFmtId="3" fontId="1" fillId="0" borderId="0" xfId="0" applyNumberFormat="1" applyFont="1" applyAlignment="1">
      <alignment horizontal="center"/>
    </xf>
    <xf numFmtId="1" fontId="0" fillId="0" borderId="0" xfId="0" applyNumberFormat="1"/>
    <xf numFmtId="1" fontId="1" fillId="0" borderId="0" xfId="0" applyNumberFormat="1" applyFont="1" applyAlignment="1">
      <alignment horizontal="center" vertical="center"/>
    </xf>
    <xf numFmtId="0" fontId="1" fillId="0" borderId="0" xfId="0" applyFont="1" applyAlignment="1">
      <alignment horizontal="right"/>
    </xf>
    <xf numFmtId="0" fontId="2" fillId="0" borderId="12" xfId="0" applyFont="1" applyBorder="1" applyAlignment="1">
      <alignment horizontal="center" vertical="center"/>
    </xf>
    <xf numFmtId="166" fontId="1" fillId="0" borderId="4" xfId="0" applyNumberFormat="1" applyFont="1" applyBorder="1" applyAlignment="1">
      <alignment horizontal="left" vertical="center"/>
    </xf>
    <xf numFmtId="166" fontId="1" fillId="0" borderId="4" xfId="0" applyNumberFormat="1" applyFont="1" applyBorder="1" applyAlignment="1">
      <alignment horizontal="center" vertical="center"/>
    </xf>
    <xf numFmtId="3" fontId="1" fillId="0" borderId="4" xfId="0" applyNumberFormat="1" applyFont="1" applyBorder="1" applyAlignment="1">
      <alignment horizontal="center"/>
    </xf>
    <xf numFmtId="168" fontId="2" fillId="0" borderId="4" xfId="0" applyNumberFormat="1" applyFont="1" applyBorder="1" applyAlignment="1">
      <alignment horizontal="right"/>
    </xf>
    <xf numFmtId="0" fontId="1" fillId="0" borderId="0" xfId="0" applyFont="1" applyAlignment="1">
      <alignment vertical="top" wrapText="1"/>
    </xf>
    <xf numFmtId="170" fontId="1" fillId="0" borderId="0" xfId="0" applyNumberFormat="1" applyFont="1" applyAlignment="1">
      <alignment horizontal="center" vertical="center"/>
    </xf>
    <xf numFmtId="3" fontId="0" fillId="0" borderId="0" xfId="0" applyNumberFormat="1" applyAlignment="1">
      <alignment horizontal="center"/>
    </xf>
    <xf numFmtId="44" fontId="1" fillId="0" borderId="0" xfId="0" applyNumberFormat="1" applyFont="1" applyAlignment="1">
      <alignment horizontal="left"/>
    </xf>
    <xf numFmtId="164" fontId="2" fillId="0" borderId="11" xfId="0" applyNumberFormat="1" applyFont="1" applyBorder="1" applyAlignment="1">
      <alignment horizontal="center" vertical="center"/>
    </xf>
    <xf numFmtId="165" fontId="2" fillId="0" borderId="0" xfId="0" applyNumberFormat="1" applyFont="1" applyAlignment="1">
      <alignment horizontal="center" vertical="center"/>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7" xfId="0" applyFont="1" applyBorder="1" applyAlignment="1">
      <alignment horizontal="center" vertical="center"/>
    </xf>
    <xf numFmtId="166"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3" fontId="0" fillId="0" borderId="4" xfId="0" applyNumberFormat="1" applyBorder="1" applyAlignment="1">
      <alignment horizontal="center"/>
    </xf>
    <xf numFmtId="44" fontId="2" fillId="0" borderId="0" xfId="0" applyNumberFormat="1" applyFont="1" applyAlignment="1">
      <alignment horizontal="right"/>
    </xf>
    <xf numFmtId="44" fontId="7" fillId="0" borderId="5" xfId="0" applyNumberFormat="1" applyFont="1" applyBorder="1" applyAlignment="1">
      <alignment horizontal="left"/>
    </xf>
    <xf numFmtId="170" fontId="2" fillId="0" borderId="3" xfId="0" applyNumberFormat="1" applyFont="1" applyBorder="1" applyAlignment="1">
      <alignment horizontal="center" vertical="center" wrapText="1"/>
    </xf>
    <xf numFmtId="1" fontId="2" fillId="0" borderId="0" xfId="0" applyNumberFormat="1" applyFont="1" applyAlignment="1">
      <alignment horizontal="center" vertical="center" wrapText="1"/>
    </xf>
    <xf numFmtId="44" fontId="1" fillId="0" borderId="0" xfId="0" applyNumberFormat="1" applyFont="1" applyAlignment="1">
      <alignment horizontal="right"/>
    </xf>
    <xf numFmtId="44" fontId="7" fillId="0" borderId="6" xfId="0" applyNumberFormat="1" applyFont="1" applyBorder="1" applyAlignment="1">
      <alignment horizontal="left"/>
    </xf>
    <xf numFmtId="0" fontId="16" fillId="0" borderId="11" xfId="0" applyFont="1" applyBorder="1" applyAlignment="1">
      <alignment horizontal="left"/>
    </xf>
    <xf numFmtId="0" fontId="17" fillId="0" borderId="0" xfId="0" applyFont="1" applyAlignment="1">
      <alignment horizontal="center" wrapText="1"/>
    </xf>
    <xf numFmtId="1" fontId="17" fillId="0" borderId="0" xfId="0" applyNumberFormat="1" applyFont="1" applyAlignment="1">
      <alignment horizontal="center" wrapText="1"/>
    </xf>
    <xf numFmtId="0" fontId="18" fillId="0" borderId="0" xfId="0" applyFont="1" applyAlignment="1">
      <alignment horizontal="center" wrapText="1"/>
    </xf>
    <xf numFmtId="166" fontId="1" fillId="0" borderId="4" xfId="0" applyNumberFormat="1" applyFont="1" applyBorder="1" applyAlignment="1">
      <alignment vertical="center"/>
    </xf>
    <xf numFmtId="1" fontId="1" fillId="0" borderId="4" xfId="0" applyNumberFormat="1" applyFont="1" applyBorder="1" applyAlignment="1">
      <alignment horizontal="center"/>
    </xf>
    <xf numFmtId="44" fontId="1" fillId="0" borderId="4" xfId="0" applyNumberFormat="1" applyFont="1" applyBorder="1" applyAlignment="1">
      <alignment horizontal="right"/>
    </xf>
    <xf numFmtId="170" fontId="0" fillId="0" borderId="0" xfId="0" applyNumberFormat="1"/>
    <xf numFmtId="0" fontId="0" fillId="0" borderId="0" xfId="0" applyAlignment="1">
      <alignment horizontal="right" vertical="top"/>
    </xf>
    <xf numFmtId="0" fontId="14" fillId="0" borderId="0" xfId="0" applyFont="1"/>
    <xf numFmtId="0" fontId="0" fillId="0" borderId="0" xfId="0" applyAlignment="1">
      <alignment vertical="top"/>
    </xf>
    <xf numFmtId="0" fontId="0" fillId="0" borderId="0" xfId="0" applyAlignment="1">
      <alignment wrapText="1"/>
    </xf>
    <xf numFmtId="2" fontId="1" fillId="0" borderId="0" xfId="6" applyNumberFormat="1"/>
    <xf numFmtId="0" fontId="1" fillId="0" borderId="2" xfId="6" applyBorder="1"/>
    <xf numFmtId="0" fontId="2" fillId="0" borderId="0" xfId="6" applyFont="1" applyAlignment="1">
      <alignment horizontal="right"/>
    </xf>
    <xf numFmtId="0" fontId="1" fillId="0" borderId="1" xfId="6" applyBorder="1"/>
    <xf numFmtId="164" fontId="1" fillId="0" borderId="0" xfId="6" applyNumberFormat="1" applyAlignment="1">
      <alignment horizontal="right" vertical="top"/>
    </xf>
    <xf numFmtId="0" fontId="12" fillId="0" borderId="0" xfId="6" applyFont="1" applyAlignment="1">
      <alignment horizontal="left"/>
    </xf>
    <xf numFmtId="1" fontId="1" fillId="0" borderId="0" xfId="6" applyNumberFormat="1" applyAlignment="1">
      <alignment vertical="top"/>
    </xf>
    <xf numFmtId="0" fontId="8" fillId="0" borderId="0" xfId="6" applyFont="1"/>
    <xf numFmtId="44" fontId="7" fillId="0" borderId="5" xfId="6" applyNumberFormat="1" applyFont="1" applyBorder="1" applyAlignment="1">
      <alignment horizontal="left"/>
    </xf>
    <xf numFmtId="168" fontId="2" fillId="0" borderId="5" xfId="6" applyNumberFormat="1" applyFont="1" applyBorder="1" applyAlignment="1">
      <alignment horizontal="right"/>
    </xf>
    <xf numFmtId="0" fontId="1" fillId="0" borderId="0" xfId="6" applyAlignment="1">
      <alignment vertical="top" wrapText="1"/>
    </xf>
    <xf numFmtId="0" fontId="2" fillId="0" borderId="0" xfId="6" applyFont="1" applyAlignment="1">
      <alignment horizontal="right" vertical="top"/>
    </xf>
    <xf numFmtId="44" fontId="7" fillId="0" borderId="7" xfId="6" applyNumberFormat="1" applyFont="1" applyBorder="1" applyAlignment="1">
      <alignment horizontal="left"/>
    </xf>
    <xf numFmtId="168" fontId="2" fillId="0" borderId="0" xfId="6" applyNumberFormat="1" applyFont="1" applyAlignment="1">
      <alignment horizontal="right"/>
    </xf>
    <xf numFmtId="0" fontId="1" fillId="0" borderId="4" xfId="6" applyBorder="1" applyAlignment="1">
      <alignment vertical="top" wrapText="1"/>
    </xf>
    <xf numFmtId="166" fontId="1" fillId="0" borderId="4" xfId="6" applyNumberFormat="1" applyBorder="1" applyAlignment="1">
      <alignment horizontal="center" vertical="center"/>
    </xf>
    <xf numFmtId="166" fontId="1" fillId="0" borderId="4" xfId="6" applyNumberFormat="1" applyBorder="1" applyAlignment="1">
      <alignment horizontal="left" vertical="center"/>
    </xf>
    <xf numFmtId="0" fontId="1" fillId="0" borderId="12" xfId="6" applyBorder="1" applyAlignment="1">
      <alignment horizontal="center" vertical="center"/>
    </xf>
    <xf numFmtId="44" fontId="7" fillId="0" borderId="0" xfId="6" applyNumberFormat="1" applyFont="1" applyAlignment="1">
      <alignment horizontal="left"/>
    </xf>
    <xf numFmtId="0" fontId="1" fillId="0" borderId="0" xfId="3" applyFont="1" applyAlignment="1">
      <alignment horizontal="center"/>
    </xf>
    <xf numFmtId="0" fontId="1" fillId="0" borderId="0" xfId="3" applyFont="1" applyAlignment="1">
      <alignment horizontal="center" vertical="center"/>
    </xf>
    <xf numFmtId="0" fontId="1" fillId="0" borderId="0" xfId="3" applyFont="1" applyAlignment="1">
      <alignment vertical="center"/>
    </xf>
    <xf numFmtId="164" fontId="1" fillId="0" borderId="11" xfId="6" applyNumberFormat="1" applyBorder="1" applyAlignment="1">
      <alignment horizontal="center" vertical="center"/>
    </xf>
    <xf numFmtId="0" fontId="1" fillId="0" borderId="0" xfId="3" applyFont="1" applyAlignment="1">
      <alignment vertical="center" wrapText="1"/>
    </xf>
    <xf numFmtId="0" fontId="11" fillId="0" borderId="0" xfId="6" applyFont="1" applyAlignment="1" applyProtection="1">
      <alignment horizontal="center"/>
      <protection locked="0"/>
    </xf>
    <xf numFmtId="3" fontId="1" fillId="2" borderId="0" xfId="6" applyNumberFormat="1" applyFill="1" applyAlignment="1">
      <alignment horizontal="center" vertical="center"/>
    </xf>
    <xf numFmtId="0" fontId="2" fillId="0" borderId="7" xfId="6" applyFont="1" applyBorder="1" applyAlignment="1">
      <alignment horizontal="center" vertical="center"/>
    </xf>
    <xf numFmtId="166" fontId="2" fillId="0" borderId="0" xfId="6" applyNumberFormat="1" applyFont="1" applyAlignment="1">
      <alignment horizontal="center" vertical="center" wrapText="1"/>
    </xf>
    <xf numFmtId="2" fontId="2" fillId="0" borderId="0" xfId="6" applyNumberFormat="1" applyFont="1" applyAlignment="1">
      <alignment horizontal="center" vertical="center" wrapText="1"/>
    </xf>
    <xf numFmtId="166" fontId="2" fillId="0" borderId="5" xfId="6" applyNumberFormat="1" applyFont="1" applyBorder="1" applyAlignment="1">
      <alignment horizontal="center" vertical="center" wrapText="1"/>
    </xf>
    <xf numFmtId="164" fontId="17" fillId="0" borderId="5" xfId="6" applyNumberFormat="1" applyFont="1" applyBorder="1" applyAlignment="1">
      <alignment vertical="center"/>
    </xf>
    <xf numFmtId="164" fontId="2" fillId="0" borderId="10" xfId="6" applyNumberFormat="1" applyFont="1" applyBorder="1" applyAlignment="1">
      <alignment vertical="center"/>
    </xf>
    <xf numFmtId="0" fontId="2" fillId="0" borderId="9" xfId="6" applyFont="1" applyBorder="1" applyAlignment="1">
      <alignment horizontal="center" vertical="center"/>
    </xf>
    <xf numFmtId="166" fontId="2" fillId="0" borderId="3" xfId="6" applyNumberFormat="1" applyFont="1" applyBorder="1" applyAlignment="1">
      <alignment horizontal="center" vertical="center" wrapText="1"/>
    </xf>
    <xf numFmtId="2" fontId="2" fillId="0" borderId="3" xfId="6" applyNumberFormat="1" applyFont="1" applyBorder="1" applyAlignment="1">
      <alignment horizontal="center" vertical="center" wrapText="1"/>
    </xf>
    <xf numFmtId="165" fontId="2" fillId="0" borderId="3" xfId="6" applyNumberFormat="1" applyFont="1" applyBorder="1" applyAlignment="1">
      <alignment horizontal="center" vertical="center"/>
    </xf>
    <xf numFmtId="164" fontId="2" fillId="0" borderId="13" xfId="6" applyNumberFormat="1" applyFont="1" applyBorder="1" applyAlignment="1">
      <alignment horizontal="center" vertical="center"/>
    </xf>
    <xf numFmtId="167" fontId="4" fillId="0" borderId="0" xfId="6" applyNumberFormat="1" applyFont="1" applyAlignment="1">
      <alignment horizontal="center" vertical="center"/>
    </xf>
    <xf numFmtId="167" fontId="4" fillId="0" borderId="0" xfId="6" applyNumberFormat="1" applyFont="1" applyAlignment="1">
      <alignment vertical="center"/>
    </xf>
    <xf numFmtId="1" fontId="1" fillId="0" borderId="0" xfId="0" applyNumberFormat="1" applyFont="1" applyAlignment="1">
      <alignment horizontal="left" vertical="center"/>
    </xf>
    <xf numFmtId="0" fontId="0" fillId="0" borderId="0" xfId="0" applyAlignment="1">
      <alignment horizontal="left" wrapText="1"/>
    </xf>
    <xf numFmtId="1"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165" fontId="1" fillId="0" borderId="4" xfId="0" applyNumberFormat="1" applyFont="1" applyBorder="1" applyAlignment="1">
      <alignment horizontal="left" vertical="center"/>
    </xf>
    <xf numFmtId="165" fontId="1" fillId="0" borderId="0" xfId="0" applyNumberFormat="1" applyFont="1" applyAlignment="1">
      <alignment horizontal="left" vertical="center" wrapText="1"/>
    </xf>
    <xf numFmtId="0" fontId="1" fillId="0" borderId="0" xfId="0" applyFont="1" applyAlignment="1">
      <alignment wrapText="1"/>
    </xf>
    <xf numFmtId="0" fontId="1" fillId="0" borderId="0" xfId="0" applyFont="1" applyAlignment="1">
      <alignment horizontal="right" vertical="top"/>
    </xf>
    <xf numFmtId="1" fontId="1" fillId="0" borderId="0" xfId="0" applyNumberFormat="1" applyFont="1" applyAlignment="1">
      <alignment vertical="center"/>
    </xf>
    <xf numFmtId="0" fontId="1" fillId="0" borderId="0" xfId="0" applyFont="1" applyAlignment="1">
      <alignment horizontal="left" vertical="center"/>
    </xf>
    <xf numFmtId="164" fontId="8" fillId="0" borderId="0" xfId="0" applyNumberFormat="1" applyFont="1" applyAlignment="1">
      <alignment horizontal="left" vertical="center"/>
    </xf>
    <xf numFmtId="164" fontId="19" fillId="0" borderId="0" xfId="0" applyNumberFormat="1" applyFont="1" applyAlignment="1">
      <alignment horizontal="center" vertical="center"/>
    </xf>
    <xf numFmtId="14" fontId="1" fillId="0" borderId="0" xfId="0" applyNumberFormat="1" applyFont="1" applyAlignment="1">
      <alignment horizontal="right"/>
    </xf>
    <xf numFmtId="0" fontId="6" fillId="0" borderId="0" xfId="0" applyFont="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6" fillId="0" borderId="0" xfId="0" applyFont="1" applyAlignment="1">
      <alignment horizontal="center" vertical="top" wrapText="1"/>
    </xf>
    <xf numFmtId="0" fontId="1" fillId="0" borderId="0" xfId="6" applyAlignment="1">
      <alignment horizontal="left" vertical="top" wrapText="1"/>
    </xf>
    <xf numFmtId="166" fontId="1" fillId="0" borderId="0" xfId="0" applyNumberFormat="1" applyFont="1" applyAlignment="1">
      <alignment horizontal="left" vertical="center"/>
    </xf>
    <xf numFmtId="166" fontId="1" fillId="0" borderId="0" xfId="0" applyNumberFormat="1" applyFont="1" applyAlignment="1">
      <alignment horizontal="left" vertical="top" wrapText="1"/>
    </xf>
    <xf numFmtId="166" fontId="14" fillId="0" borderId="0" xfId="0" applyNumberFormat="1" applyFont="1" applyAlignment="1">
      <alignment horizontal="left" vertical="top" wrapText="1"/>
    </xf>
    <xf numFmtId="0" fontId="14" fillId="0" borderId="0" xfId="0" applyFont="1" applyAlignment="1">
      <alignment horizontal="left" vertical="top" wrapText="1"/>
    </xf>
    <xf numFmtId="0" fontId="6" fillId="0" borderId="0" xfId="0" applyFont="1" applyAlignment="1">
      <alignment horizontal="center" wrapText="1"/>
    </xf>
    <xf numFmtId="0" fontId="3" fillId="0" borderId="0" xfId="0" applyFont="1" applyAlignment="1">
      <alignment horizontal="left" vertical="top" wrapText="1"/>
    </xf>
    <xf numFmtId="49" fontId="1" fillId="0" borderId="0" xfId="0" applyNumberFormat="1" applyFont="1" applyFill="1"/>
    <xf numFmtId="0" fontId="0" fillId="0" borderId="0" xfId="0" applyFill="1"/>
    <xf numFmtId="0" fontId="1" fillId="0" borderId="0" xfId="6" applyFill="1"/>
    <xf numFmtId="164" fontId="1" fillId="0" borderId="11" xfId="6" applyNumberFormat="1" applyFill="1" applyBorder="1" applyAlignment="1">
      <alignment horizontal="center" vertical="center"/>
    </xf>
    <xf numFmtId="0" fontId="1" fillId="0" borderId="0" xfId="3" applyFont="1" applyFill="1" applyAlignment="1">
      <alignment vertical="center"/>
    </xf>
    <xf numFmtId="0" fontId="1" fillId="0" borderId="0" xfId="3" applyFont="1" applyFill="1" applyAlignment="1">
      <alignment horizontal="center" vertical="center"/>
    </xf>
    <xf numFmtId="49" fontId="1" fillId="0" borderId="0" xfId="3" applyNumberFormat="1" applyFont="1" applyFill="1" applyAlignment="1">
      <alignment horizontal="center" vertical="center"/>
    </xf>
    <xf numFmtId="0" fontId="1" fillId="0" borderId="0" xfId="3" applyFont="1" applyFill="1" applyAlignment="1">
      <alignment horizontal="center"/>
    </xf>
    <xf numFmtId="44" fontId="7" fillId="0" borderId="0" xfId="6" applyNumberFormat="1" applyFont="1" applyFill="1" applyAlignment="1">
      <alignment horizontal="left"/>
    </xf>
    <xf numFmtId="44" fontId="7" fillId="0" borderId="7" xfId="6" applyNumberFormat="1" applyFont="1" applyFill="1" applyBorder="1" applyAlignment="1">
      <alignment horizontal="left"/>
    </xf>
    <xf numFmtId="164" fontId="1" fillId="0" borderId="11" xfId="0" applyNumberFormat="1" applyFont="1" applyFill="1" applyBorder="1" applyAlignment="1">
      <alignment horizontal="center" vertical="center"/>
    </xf>
    <xf numFmtId="0" fontId="11" fillId="0" borderId="0" xfId="0" applyFont="1" applyFill="1" applyProtection="1">
      <protection locked="0"/>
    </xf>
    <xf numFmtId="0" fontId="11" fillId="0" borderId="0" xfId="0" applyFont="1" applyFill="1" applyAlignment="1" applyProtection="1">
      <alignment horizontal="center"/>
      <protection locked="0"/>
    </xf>
    <xf numFmtId="2" fontId="11" fillId="0" borderId="0" xfId="0" applyNumberFormat="1" applyFont="1" applyFill="1" applyAlignment="1" applyProtection="1">
      <alignment horizontal="center"/>
      <protection locked="0"/>
    </xf>
    <xf numFmtId="44" fontId="7" fillId="0" borderId="0" xfId="0" applyNumberFormat="1" applyFont="1" applyFill="1" applyAlignment="1">
      <alignment horizontal="left"/>
    </xf>
    <xf numFmtId="44" fontId="7" fillId="0" borderId="7" xfId="0" applyNumberFormat="1" applyFont="1" applyFill="1" applyBorder="1" applyAlignment="1">
      <alignment horizontal="left"/>
    </xf>
    <xf numFmtId="1" fontId="11" fillId="0" borderId="0" xfId="0" applyNumberFormat="1" applyFont="1" applyFill="1" applyAlignment="1" applyProtection="1">
      <alignment horizontal="center"/>
      <protection locked="0"/>
    </xf>
    <xf numFmtId="1" fontId="1" fillId="0" borderId="0" xfId="0" applyNumberFormat="1" applyFont="1" applyFill="1" applyAlignment="1">
      <alignment horizontal="center" vertical="center" wrapText="1"/>
    </xf>
    <xf numFmtId="1" fontId="17" fillId="0" borderId="0" xfId="0" applyNumberFormat="1" applyFont="1" applyFill="1" applyAlignment="1">
      <alignment horizontal="center" wrapText="1"/>
    </xf>
    <xf numFmtId="1" fontId="1" fillId="0" borderId="0" xfId="0" applyNumberFormat="1" applyFont="1" applyFill="1" applyAlignment="1" applyProtection="1">
      <alignment horizontal="center"/>
      <protection locked="0"/>
    </xf>
    <xf numFmtId="0" fontId="1" fillId="0" borderId="0" xfId="0" applyFont="1" applyFill="1" applyAlignment="1" applyProtection="1">
      <alignment horizontal="center"/>
      <protection locked="0"/>
    </xf>
    <xf numFmtId="3" fontId="1" fillId="0" borderId="0" xfId="0" applyNumberFormat="1" applyFont="1" applyFill="1" applyAlignment="1">
      <alignment horizontal="center" vertical="center" wrapText="1"/>
    </xf>
    <xf numFmtId="171" fontId="1" fillId="0" borderId="4" xfId="0" applyNumberFormat="1" applyFont="1" applyFill="1" applyBorder="1" applyAlignment="1">
      <alignment horizontal="center" vertical="center" wrapText="1"/>
    </xf>
    <xf numFmtId="166" fontId="1" fillId="0" borderId="0" xfId="0" applyNumberFormat="1" applyFont="1" applyFill="1" applyAlignment="1">
      <alignment horizontal="left" vertical="center"/>
    </xf>
    <xf numFmtId="3" fontId="1" fillId="0" borderId="0" xfId="0" applyNumberFormat="1" applyFont="1" applyFill="1" applyAlignment="1">
      <alignment horizontal="center" vertical="center"/>
    </xf>
    <xf numFmtId="166" fontId="1" fillId="0" borderId="4" xfId="0" applyNumberFormat="1" applyFont="1" applyFill="1" applyBorder="1" applyAlignment="1">
      <alignment horizontal="center" vertical="center"/>
    </xf>
    <xf numFmtId="167" fontId="4" fillId="0" borderId="0" xfId="0" applyNumberFormat="1" applyFont="1" applyFill="1" applyAlignment="1">
      <alignment vertical="center"/>
    </xf>
    <xf numFmtId="166" fontId="2" fillId="0" borderId="0" xfId="0" applyNumberFormat="1" applyFont="1" applyFill="1" applyAlignment="1">
      <alignment horizontal="center" vertical="center" wrapText="1"/>
    </xf>
    <xf numFmtId="166" fontId="1" fillId="0" borderId="0" xfId="0" applyNumberFormat="1" applyFont="1" applyFill="1" applyAlignment="1">
      <alignment horizontal="center" vertical="center"/>
    </xf>
    <xf numFmtId="166" fontId="2" fillId="0" borderId="0" xfId="0" applyNumberFormat="1" applyFont="1" applyFill="1" applyAlignment="1">
      <alignment horizontal="center"/>
    </xf>
    <xf numFmtId="166" fontId="2" fillId="0" borderId="0" xfId="0" applyNumberFormat="1" applyFont="1" applyFill="1" applyAlignment="1">
      <alignment horizontal="right" vertical="center"/>
    </xf>
    <xf numFmtId="1" fontId="1" fillId="0" borderId="0" xfId="0" applyNumberFormat="1" applyFont="1" applyFill="1" applyAlignment="1">
      <alignment horizontal="center"/>
    </xf>
    <xf numFmtId="2" fontId="1" fillId="0" borderId="0" xfId="0" applyNumberFormat="1" applyFont="1" applyFill="1" applyAlignment="1">
      <alignment horizontal="center" vertical="center" wrapText="1"/>
    </xf>
    <xf numFmtId="0" fontId="6" fillId="0" borderId="0" xfId="0" applyFont="1" applyAlignment="1">
      <alignment vertical="top" wrapText="1"/>
    </xf>
    <xf numFmtId="0" fontId="6" fillId="0" borderId="0" xfId="6" applyFont="1" applyAlignment="1">
      <alignment vertical="top" wrapText="1"/>
    </xf>
    <xf numFmtId="0" fontId="6" fillId="0" borderId="0" xfId="0" applyFont="1" applyAlignment="1">
      <alignment wrapText="1"/>
    </xf>
  </cellXfs>
  <cellStyles count="8">
    <cellStyle name="Comma" xfId="1" builtinId="3"/>
    <cellStyle name="Currency" xfId="7" builtinId="4"/>
    <cellStyle name="Normal" xfId="0" builtinId="0"/>
    <cellStyle name="Normal 2" xfId="2" xr:uid="{00000000-0005-0000-0000-000002000000}"/>
    <cellStyle name="Normal 2 2" xfId="3" xr:uid="{00000000-0005-0000-0000-000003000000}"/>
    <cellStyle name="Normal 3" xfId="4" xr:uid="{00000000-0005-0000-0000-000004000000}"/>
    <cellStyle name="Normal 4" xfId="6" xr:uid="{00000000-0005-0000-0000-000005000000}"/>
    <cellStyle name="Normal 6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7CBF-BE79-4F8E-8D5A-EC3FC9B5060F}">
  <sheetPr>
    <tabColor rgb="FF92D050"/>
  </sheetPr>
  <dimension ref="A1:F32"/>
  <sheetViews>
    <sheetView tabSelected="1" view="pageBreakPreview" zoomScale="115" zoomScaleNormal="130" zoomScaleSheetLayoutView="115" workbookViewId="0">
      <selection activeCell="B12" sqref="B12"/>
    </sheetView>
  </sheetViews>
  <sheetFormatPr defaultRowHeight="12.75" x14ac:dyDescent="0.2"/>
  <cols>
    <col min="1" max="1" width="5.7109375" customWidth="1"/>
    <col min="2" max="2" width="8.140625" customWidth="1"/>
    <col min="3" max="3" width="55" customWidth="1"/>
    <col min="4" max="4" width="14.85546875" customWidth="1"/>
    <col min="5" max="5" width="17" customWidth="1"/>
    <col min="6" max="6" width="12.140625" customWidth="1"/>
  </cols>
  <sheetData>
    <row r="1" spans="1:6" x14ac:dyDescent="0.2">
      <c r="E1" s="180">
        <f ca="1">TODAY()</f>
        <v>46154</v>
      </c>
      <c r="F1" s="180"/>
    </row>
    <row r="2" spans="1:6" x14ac:dyDescent="0.2">
      <c r="D2" s="93" t="s">
        <v>9</v>
      </c>
      <c r="E2" s="93" t="s">
        <v>153</v>
      </c>
      <c r="F2" s="93"/>
    </row>
    <row r="3" spans="1:6" x14ac:dyDescent="0.2">
      <c r="E3" s="93"/>
      <c r="F3" s="180"/>
    </row>
    <row r="4" spans="1:6" x14ac:dyDescent="0.2">
      <c r="E4" s="93"/>
      <c r="F4" s="180"/>
    </row>
    <row r="5" spans="1:6" ht="18" x14ac:dyDescent="0.2">
      <c r="C5" s="181" t="s">
        <v>152</v>
      </c>
      <c r="D5" s="181"/>
      <c r="E5" s="181"/>
    </row>
    <row r="6" spans="1:6" ht="18" x14ac:dyDescent="0.2">
      <c r="C6" s="181" t="s">
        <v>157</v>
      </c>
      <c r="D6" s="181"/>
      <c r="E6" s="181"/>
    </row>
    <row r="7" spans="1:6" ht="18" x14ac:dyDescent="0.2">
      <c r="C7" s="181" t="s">
        <v>151</v>
      </c>
      <c r="D7" s="181"/>
      <c r="E7" s="181"/>
    </row>
    <row r="8" spans="1:6" x14ac:dyDescent="0.2">
      <c r="E8" s="3"/>
    </row>
    <row r="9" spans="1:6" ht="15" x14ac:dyDescent="0.2">
      <c r="C9" s="6" t="s">
        <v>150</v>
      </c>
      <c r="E9" s="3"/>
    </row>
    <row r="10" spans="1:6" ht="18" x14ac:dyDescent="0.2">
      <c r="A10" s="37"/>
      <c r="B10" s="37"/>
      <c r="C10" s="37"/>
      <c r="D10" s="222"/>
      <c r="E10" s="37"/>
      <c r="F10" s="4"/>
    </row>
    <row r="11" spans="1:6" x14ac:dyDescent="0.2">
      <c r="A11" s="179"/>
      <c r="B11" s="178" t="s">
        <v>157</v>
      </c>
      <c r="C11" s="104"/>
      <c r="D11" s="223"/>
      <c r="E11" s="106"/>
      <c r="F11" s="105"/>
    </row>
    <row r="12" spans="1:6" ht="15" x14ac:dyDescent="0.35">
      <c r="A12" s="177"/>
      <c r="B12" s="177" t="s">
        <v>149</v>
      </c>
      <c r="C12" s="53"/>
      <c r="D12" s="224"/>
      <c r="E12" s="11" t="s">
        <v>8</v>
      </c>
      <c r="F12" s="11"/>
    </row>
    <row r="13" spans="1:6" ht="15" x14ac:dyDescent="0.35">
      <c r="A13" s="52"/>
      <c r="B13" s="177" t="s">
        <v>148</v>
      </c>
      <c r="C13" s="53"/>
      <c r="D13" s="224"/>
      <c r="E13" s="11" t="s">
        <v>8</v>
      </c>
      <c r="F13" s="11"/>
    </row>
    <row r="14" spans="1:6" ht="15" x14ac:dyDescent="0.35">
      <c r="A14" s="52"/>
      <c r="B14" s="177" t="s">
        <v>127</v>
      </c>
      <c r="C14" s="53"/>
      <c r="D14" s="224"/>
      <c r="E14" s="11" t="s">
        <v>8</v>
      </c>
      <c r="F14" s="11"/>
    </row>
    <row r="15" spans="1:6" ht="15" x14ac:dyDescent="0.35">
      <c r="A15" s="52"/>
      <c r="B15" s="177" t="s">
        <v>34</v>
      </c>
      <c r="C15" s="53"/>
      <c r="D15" s="224"/>
      <c r="E15" s="11" t="s">
        <v>8</v>
      </c>
      <c r="F15" s="11"/>
    </row>
    <row r="16" spans="1:6" ht="15" x14ac:dyDescent="0.35">
      <c r="A16" s="52"/>
      <c r="B16" s="177" t="s">
        <v>53</v>
      </c>
      <c r="C16" s="53"/>
      <c r="D16" s="224"/>
      <c r="E16" s="11" t="s">
        <v>8</v>
      </c>
      <c r="F16" s="11"/>
    </row>
    <row r="17" spans="1:6" ht="15" x14ac:dyDescent="0.35">
      <c r="A17" s="52"/>
      <c r="B17" s="176" t="s">
        <v>84</v>
      </c>
      <c r="C17" s="71"/>
      <c r="D17" s="225"/>
      <c r="E17" s="11" t="s">
        <v>8</v>
      </c>
      <c r="F17" s="11"/>
    </row>
    <row r="18" spans="1:6" ht="15" x14ac:dyDescent="0.35">
      <c r="A18" s="52"/>
      <c r="B18" s="168"/>
      <c r="C18" s="53"/>
      <c r="D18" s="226"/>
      <c r="E18" s="102"/>
      <c r="F18" s="11"/>
    </row>
    <row r="19" spans="1:6" ht="15" x14ac:dyDescent="0.35">
      <c r="A19" s="52"/>
      <c r="B19" s="168"/>
      <c r="C19" s="53"/>
      <c r="D19" s="226" t="s">
        <v>147</v>
      </c>
      <c r="E19" s="11" t="s">
        <v>8</v>
      </c>
      <c r="F19" s="11"/>
    </row>
    <row r="20" spans="1:6" ht="15" x14ac:dyDescent="0.35">
      <c r="A20" s="52"/>
      <c r="B20" s="176"/>
      <c r="C20" s="71"/>
      <c r="D20" s="225"/>
      <c r="E20" s="11"/>
      <c r="F20" s="11"/>
    </row>
    <row r="21" spans="1:6" x14ac:dyDescent="0.2">
      <c r="A21" s="18"/>
      <c r="B21" s="79"/>
      <c r="C21" s="70"/>
      <c r="D21" s="197"/>
      <c r="E21" s="3"/>
    </row>
    <row r="22" spans="1:6" x14ac:dyDescent="0.2">
      <c r="A22" s="17" t="s">
        <v>20</v>
      </c>
      <c r="C22" s="70"/>
      <c r="E22" s="3"/>
    </row>
    <row r="23" spans="1:6" x14ac:dyDescent="0.2">
      <c r="A23" s="93"/>
      <c r="B23" s="79"/>
      <c r="C23" s="70"/>
      <c r="E23" s="3"/>
    </row>
    <row r="24" spans="1:6" x14ac:dyDescent="0.2">
      <c r="A24" s="93"/>
      <c r="B24" s="79"/>
      <c r="C24" s="70"/>
      <c r="E24" s="3"/>
    </row>
    <row r="25" spans="1:6" ht="52.5" customHeight="1" x14ac:dyDescent="0.2">
      <c r="A25" s="55" t="s">
        <v>22</v>
      </c>
      <c r="B25" s="182" t="s">
        <v>14</v>
      </c>
      <c r="C25" s="183"/>
      <c r="D25" s="183"/>
      <c r="E25" s="184"/>
    </row>
    <row r="26" spans="1:6" x14ac:dyDescent="0.2">
      <c r="A26" s="175"/>
      <c r="B26" s="174"/>
      <c r="C26" s="128"/>
      <c r="D26" s="128"/>
      <c r="E26" s="3"/>
    </row>
    <row r="27" spans="1:6" ht="90" customHeight="1" x14ac:dyDescent="0.2">
      <c r="A27" s="55" t="s">
        <v>23</v>
      </c>
      <c r="B27" s="185" t="s">
        <v>15</v>
      </c>
      <c r="C27" s="186"/>
      <c r="D27" s="186"/>
      <c r="E27" s="187"/>
    </row>
    <row r="28" spans="1:6" x14ac:dyDescent="0.2">
      <c r="E28" s="3"/>
    </row>
    <row r="29" spans="1:6" ht="43.5" customHeight="1" x14ac:dyDescent="0.2">
      <c r="A29" s="55" t="s">
        <v>24</v>
      </c>
      <c r="B29" s="182" t="s">
        <v>158</v>
      </c>
      <c r="C29" s="182"/>
      <c r="D29" s="182"/>
      <c r="E29" s="182"/>
    </row>
    <row r="30" spans="1:6" x14ac:dyDescent="0.2">
      <c r="E30" s="3"/>
    </row>
    <row r="31" spans="1:6" x14ac:dyDescent="0.2">
      <c r="D31" s="18" t="s">
        <v>3</v>
      </c>
      <c r="E31" s="1"/>
    </row>
    <row r="32" spans="1:6" x14ac:dyDescent="0.2">
      <c r="D32" s="18" t="s">
        <v>4</v>
      </c>
      <c r="E32" s="2"/>
    </row>
  </sheetData>
  <mergeCells count="6">
    <mergeCell ref="B29:E29"/>
    <mergeCell ref="C5:E5"/>
    <mergeCell ref="C6:E6"/>
    <mergeCell ref="C7:E7"/>
    <mergeCell ref="B25:E25"/>
    <mergeCell ref="B27:E27"/>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5CFB-B7E3-4AF2-9DAF-C1FF56772ABB}">
  <sheetPr>
    <tabColor rgb="FF92D050"/>
    <pageSetUpPr fitToPage="1"/>
  </sheetPr>
  <dimension ref="A1:G22"/>
  <sheetViews>
    <sheetView view="pageBreakPreview" zoomScaleNormal="100" zoomScaleSheetLayoutView="100" workbookViewId="0">
      <selection activeCell="B3" sqref="B3:F5"/>
    </sheetView>
  </sheetViews>
  <sheetFormatPr defaultRowHeight="12.75" x14ac:dyDescent="0.2"/>
  <cols>
    <col min="1" max="1" width="5.7109375" customWidth="1"/>
    <col min="2" max="2" width="39.7109375" customWidth="1"/>
    <col min="3" max="3" width="15.7109375" customWidth="1"/>
    <col min="4" max="4" width="23.7109375" customWidth="1"/>
    <col min="5" max="5" width="15.7109375" hidden="1" customWidth="1"/>
    <col min="6" max="6" width="20.140625" style="3" customWidth="1"/>
    <col min="7" max="7" width="15.7109375" customWidth="1"/>
  </cols>
  <sheetData>
    <row r="1" spans="1:7" ht="18" x14ac:dyDescent="0.2">
      <c r="B1" s="188"/>
      <c r="C1" s="188"/>
      <c r="D1" s="188"/>
      <c r="E1" s="229"/>
      <c r="F1" s="229"/>
      <c r="G1" s="229"/>
    </row>
    <row r="2" spans="1:7" ht="12.75" customHeight="1" x14ac:dyDescent="0.2">
      <c r="B2" s="188"/>
      <c r="C2" s="188"/>
      <c r="D2" s="188"/>
      <c r="E2" s="45"/>
      <c r="F2" s="46" t="s">
        <v>9</v>
      </c>
      <c r="G2" s="45" t="str">
        <f>Summary!$E$2</f>
        <v>205-29-05</v>
      </c>
    </row>
    <row r="3" spans="1:7" ht="20.100000000000001" customHeight="1" x14ac:dyDescent="0.2">
      <c r="B3" s="188" t="str">
        <f>Summary!$C$6</f>
        <v>PARKLANDS II UNIT 4</v>
      </c>
      <c r="C3" s="188"/>
      <c r="D3" s="188"/>
      <c r="E3" s="188"/>
      <c r="F3" s="188"/>
      <c r="G3" s="229"/>
    </row>
    <row r="4" spans="1:7" ht="20.100000000000001" customHeight="1" x14ac:dyDescent="0.2">
      <c r="B4" s="188" t="s">
        <v>161</v>
      </c>
      <c r="C4" s="188"/>
      <c r="D4" s="188"/>
      <c r="E4" s="188"/>
      <c r="F4" s="188"/>
      <c r="G4" s="229"/>
    </row>
    <row r="5" spans="1:7" ht="20.100000000000001" customHeight="1" x14ac:dyDescent="0.2">
      <c r="B5" s="188" t="s">
        <v>78</v>
      </c>
      <c r="C5" s="188"/>
      <c r="D5" s="188"/>
      <c r="E5" s="188"/>
      <c r="F5" s="188"/>
      <c r="G5" s="229"/>
    </row>
    <row r="6" spans="1:7" ht="12.75" customHeight="1" thickBot="1" x14ac:dyDescent="0.25">
      <c r="A6" s="37"/>
      <c r="B6" s="37"/>
      <c r="C6" s="37"/>
      <c r="D6" s="37"/>
      <c r="E6" s="37"/>
      <c r="F6" s="37"/>
      <c r="G6" s="4"/>
    </row>
    <row r="7" spans="1:7" ht="26.25" customHeight="1" thickBot="1" x14ac:dyDescent="0.25">
      <c r="A7" s="47" t="s">
        <v>10</v>
      </c>
      <c r="B7" s="48" t="s">
        <v>11</v>
      </c>
      <c r="C7" s="9" t="s">
        <v>2</v>
      </c>
      <c r="D7" s="10" t="s">
        <v>26</v>
      </c>
      <c r="E7" s="10" t="s">
        <v>17</v>
      </c>
      <c r="F7" s="9" t="s">
        <v>12</v>
      </c>
      <c r="G7" s="49" t="s">
        <v>13</v>
      </c>
    </row>
    <row r="8" spans="1:7" ht="19.5" customHeight="1" x14ac:dyDescent="0.2">
      <c r="A8" s="103"/>
      <c r="B8" s="104"/>
      <c r="C8" s="105"/>
      <c r="D8" s="106"/>
      <c r="E8" s="106"/>
      <c r="F8" s="105"/>
      <c r="G8" s="107"/>
    </row>
    <row r="9" spans="1:7" ht="19.5" customHeight="1" x14ac:dyDescent="0.35">
      <c r="A9" s="50">
        <v>1</v>
      </c>
      <c r="B9" s="61" t="s">
        <v>79</v>
      </c>
      <c r="C9" s="108" t="s">
        <v>6</v>
      </c>
      <c r="D9" s="217">
        <v>1</v>
      </c>
      <c r="E9" s="109"/>
      <c r="F9" s="11" t="s">
        <v>8</v>
      </c>
      <c r="G9" s="20" t="s">
        <v>8</v>
      </c>
    </row>
    <row r="10" spans="1:7" ht="19.5" customHeight="1" x14ac:dyDescent="0.35">
      <c r="A10" s="50">
        <v>2</v>
      </c>
      <c r="B10" s="53" t="s">
        <v>80</v>
      </c>
      <c r="C10" s="54" t="s">
        <v>6</v>
      </c>
      <c r="D10" s="220">
        <v>1</v>
      </c>
      <c r="E10" s="66"/>
      <c r="F10" s="11" t="s">
        <v>8</v>
      </c>
      <c r="G10" s="20" t="s">
        <v>8</v>
      </c>
    </row>
    <row r="11" spans="1:7" ht="19.5" customHeight="1" x14ac:dyDescent="0.35">
      <c r="A11" s="50">
        <v>3</v>
      </c>
      <c r="B11" s="53" t="s">
        <v>81</v>
      </c>
      <c r="C11" s="54" t="s">
        <v>5</v>
      </c>
      <c r="D11" s="220">
        <v>3074.71</v>
      </c>
      <c r="E11" s="66"/>
      <c r="F11" s="11" t="s">
        <v>8</v>
      </c>
      <c r="G11" s="20" t="s">
        <v>8</v>
      </c>
    </row>
    <row r="12" spans="1:7" ht="19.5" customHeight="1" x14ac:dyDescent="0.35">
      <c r="A12" s="50">
        <v>4</v>
      </c>
      <c r="B12" s="53" t="s">
        <v>82</v>
      </c>
      <c r="C12" s="54" t="s">
        <v>5</v>
      </c>
      <c r="D12" s="220">
        <v>12547.17</v>
      </c>
      <c r="E12" s="66"/>
      <c r="F12" s="11" t="s">
        <v>8</v>
      </c>
      <c r="G12" s="20" t="s">
        <v>8</v>
      </c>
    </row>
    <row r="13" spans="1:7" ht="19.5" customHeight="1" thickBot="1" x14ac:dyDescent="0.4">
      <c r="A13" s="51">
        <v>6</v>
      </c>
      <c r="B13" s="95" t="s">
        <v>83</v>
      </c>
      <c r="C13" s="96" t="s">
        <v>5</v>
      </c>
      <c r="D13" s="221">
        <v>52</v>
      </c>
      <c r="E13" s="110"/>
      <c r="F13" s="14" t="s">
        <v>8</v>
      </c>
      <c r="G13" s="20" t="s">
        <v>8</v>
      </c>
    </row>
    <row r="14" spans="1:7" ht="19.5" customHeight="1" x14ac:dyDescent="0.35">
      <c r="A14" s="52"/>
      <c r="B14" s="92"/>
      <c r="C14" s="53"/>
      <c r="D14" s="219"/>
      <c r="E14" s="54"/>
      <c r="F14" s="111" t="s">
        <v>7</v>
      </c>
      <c r="G14" s="112" t="s">
        <v>8</v>
      </c>
    </row>
    <row r="15" spans="1:7" ht="15" customHeight="1" x14ac:dyDescent="0.2">
      <c r="A15" s="17" t="s">
        <v>20</v>
      </c>
      <c r="B15" s="92"/>
      <c r="C15" s="53"/>
      <c r="D15" s="219"/>
      <c r="E15" s="54"/>
      <c r="F15" s="101"/>
      <c r="G15" s="102"/>
    </row>
    <row r="16" spans="1:7" ht="12.75" customHeight="1" x14ac:dyDescent="0.2">
      <c r="A16" s="52"/>
      <c r="B16" s="92"/>
      <c r="C16" s="53"/>
      <c r="D16" s="219"/>
      <c r="E16" s="54"/>
      <c r="F16" s="101"/>
      <c r="G16" s="102"/>
    </row>
    <row r="17" spans="1:7" ht="54.75" customHeight="1" x14ac:dyDescent="0.2">
      <c r="A17" s="55" t="s">
        <v>22</v>
      </c>
      <c r="B17" s="182" t="s">
        <v>14</v>
      </c>
      <c r="C17" s="182"/>
      <c r="D17" s="182"/>
      <c r="E17" s="182"/>
      <c r="F17" s="182"/>
      <c r="G17" s="182"/>
    </row>
    <row r="18" spans="1:7" ht="12.75" customHeight="1" x14ac:dyDescent="0.2">
      <c r="A18" s="55"/>
      <c r="B18" s="100"/>
      <c r="C18" s="53"/>
      <c r="D18" s="53"/>
      <c r="E18" s="54"/>
      <c r="F18" s="101"/>
      <c r="G18" s="102"/>
    </row>
    <row r="19" spans="1:7" ht="78" customHeight="1" x14ac:dyDescent="0.2">
      <c r="A19" s="55" t="s">
        <v>23</v>
      </c>
      <c r="B19" s="182" t="s">
        <v>15</v>
      </c>
      <c r="C19" s="182"/>
      <c r="D19" s="182"/>
      <c r="E19" s="182"/>
      <c r="F19" s="182"/>
      <c r="G19" s="182"/>
    </row>
    <row r="20" spans="1:7" x14ac:dyDescent="0.2">
      <c r="D20" s="197"/>
    </row>
    <row r="21" spans="1:7" x14ac:dyDescent="0.2">
      <c r="D21" s="197"/>
      <c r="F21" s="18" t="s">
        <v>3</v>
      </c>
      <c r="G21" s="1"/>
    </row>
    <row r="22" spans="1:7" x14ac:dyDescent="0.2">
      <c r="F22" s="18" t="s">
        <v>4</v>
      </c>
      <c r="G22" s="2"/>
    </row>
  </sheetData>
  <mergeCells count="7">
    <mergeCell ref="B19:G19"/>
    <mergeCell ref="B17:G17"/>
    <mergeCell ref="B1:D1"/>
    <mergeCell ref="B2:D2"/>
    <mergeCell ref="B5:F5"/>
    <mergeCell ref="B4:F4"/>
    <mergeCell ref="B3:F3"/>
  </mergeCells>
  <printOptions horizontalCentered="1"/>
  <pageMargins left="0.5" right="0.5" top="0.52" bottom="0.25" header="0.5" footer="0.3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EFF9C-C902-47AA-B9CF-0970B563A43D}">
  <sheetPr>
    <tabColor rgb="FF92D050"/>
    <pageSetUpPr fitToPage="1"/>
  </sheetPr>
  <dimension ref="A1:G27"/>
  <sheetViews>
    <sheetView view="pageBreakPreview" zoomScaleNormal="100" zoomScaleSheetLayoutView="100" workbookViewId="0">
      <selection activeCell="B5" sqref="B5:F5"/>
    </sheetView>
  </sheetViews>
  <sheetFormatPr defaultColWidth="9.140625" defaultRowHeight="12.75" x14ac:dyDescent="0.2"/>
  <cols>
    <col min="1" max="1" width="10.140625" customWidth="1"/>
    <col min="2" max="2" width="39.7109375" customWidth="1"/>
    <col min="3" max="4" width="15.7109375" customWidth="1"/>
    <col min="5" max="5" width="15.7109375" hidden="1" customWidth="1"/>
    <col min="6" max="6" width="15.7109375" style="3" customWidth="1"/>
    <col min="7" max="7" width="15.7109375" customWidth="1"/>
  </cols>
  <sheetData>
    <row r="1" spans="1:7" ht="18" x14ac:dyDescent="0.2">
      <c r="A1" s="93"/>
      <c r="B1" s="188"/>
      <c r="C1" s="188"/>
      <c r="D1" s="188"/>
      <c r="E1" s="188"/>
      <c r="F1" s="188"/>
      <c r="G1" s="188"/>
    </row>
    <row r="2" spans="1:7" x14ac:dyDescent="0.2">
      <c r="A2" s="93"/>
      <c r="B2" s="44"/>
      <c r="C2" s="45"/>
      <c r="D2" s="45"/>
      <c r="E2" s="45"/>
      <c r="F2" s="46" t="s">
        <v>9</v>
      </c>
      <c r="G2" s="45" t="str">
        <f>Summary!$E$2</f>
        <v>205-29-05</v>
      </c>
    </row>
    <row r="3" spans="1:7" ht="20.100000000000001" customHeight="1" x14ac:dyDescent="0.2">
      <c r="B3" s="188" t="str">
        <f>Summary!$C$6</f>
        <v>PARKLANDS II UNIT 4</v>
      </c>
      <c r="C3" s="188"/>
      <c r="D3" s="188"/>
      <c r="E3" s="188"/>
      <c r="F3" s="188"/>
      <c r="G3" s="229"/>
    </row>
    <row r="4" spans="1:7" ht="20.100000000000001" customHeight="1" x14ac:dyDescent="0.2">
      <c r="B4" s="188" t="s">
        <v>161</v>
      </c>
      <c r="C4" s="188"/>
      <c r="D4" s="188"/>
      <c r="E4" s="188"/>
      <c r="F4" s="188"/>
      <c r="G4" s="229"/>
    </row>
    <row r="5" spans="1:7" ht="20.100000000000001" customHeight="1" x14ac:dyDescent="0.2">
      <c r="B5" s="188" t="s">
        <v>148</v>
      </c>
      <c r="C5" s="188"/>
      <c r="D5" s="188"/>
      <c r="E5" s="188"/>
      <c r="F5" s="188"/>
      <c r="G5" s="229"/>
    </row>
    <row r="6" spans="1:7" ht="12.75" customHeight="1" thickBot="1" x14ac:dyDescent="0.25">
      <c r="A6" s="37"/>
      <c r="B6" s="37"/>
      <c r="C6" s="37"/>
      <c r="D6" s="37"/>
      <c r="E6" s="37"/>
      <c r="F6" s="37"/>
      <c r="G6" s="4"/>
    </row>
    <row r="7" spans="1:7" ht="26.25" customHeight="1" thickBot="1" x14ac:dyDescent="0.25">
      <c r="A7" s="47" t="s">
        <v>10</v>
      </c>
      <c r="B7" s="48" t="s">
        <v>11</v>
      </c>
      <c r="C7" s="9" t="s">
        <v>2</v>
      </c>
      <c r="D7" s="10" t="s">
        <v>26</v>
      </c>
      <c r="E7" s="10" t="s">
        <v>17</v>
      </c>
      <c r="F7" s="9" t="s">
        <v>12</v>
      </c>
      <c r="G7" s="49" t="s">
        <v>13</v>
      </c>
    </row>
    <row r="8" spans="1:7" ht="19.5" customHeight="1" x14ac:dyDescent="0.2">
      <c r="A8" s="103"/>
      <c r="B8" s="104"/>
      <c r="C8" s="105"/>
      <c r="D8" s="106"/>
      <c r="E8" s="106"/>
      <c r="F8" s="105"/>
      <c r="G8" s="107"/>
    </row>
    <row r="9" spans="1:7" ht="19.5" customHeight="1" x14ac:dyDescent="0.35">
      <c r="A9" s="50">
        <v>1</v>
      </c>
      <c r="B9" s="173" t="s">
        <v>143</v>
      </c>
      <c r="C9" s="108" t="s">
        <v>142</v>
      </c>
      <c r="D9" s="228">
        <v>10.54</v>
      </c>
      <c r="E9" s="109"/>
      <c r="F9" s="11" t="s">
        <v>8</v>
      </c>
      <c r="G9" s="20" t="s">
        <v>8</v>
      </c>
    </row>
    <row r="10" spans="1:7" ht="19.5" customHeight="1" x14ac:dyDescent="0.35">
      <c r="A10" s="50">
        <v>2</v>
      </c>
      <c r="B10" s="173" t="s">
        <v>141</v>
      </c>
      <c r="C10" s="108" t="s">
        <v>1</v>
      </c>
      <c r="D10" s="217">
        <v>15521.66</v>
      </c>
      <c r="E10" s="109"/>
      <c r="F10" s="11" t="s">
        <v>8</v>
      </c>
      <c r="G10" s="20" t="s">
        <v>8</v>
      </c>
    </row>
    <row r="11" spans="1:7" ht="19.5" customHeight="1" x14ac:dyDescent="0.35">
      <c r="A11" s="50">
        <v>3</v>
      </c>
      <c r="B11" s="173" t="s">
        <v>16</v>
      </c>
      <c r="C11" s="108" t="s">
        <v>1</v>
      </c>
      <c r="D11" s="217">
        <v>16879.150000000001</v>
      </c>
      <c r="E11" s="109"/>
      <c r="F11" s="11" t="s">
        <v>8</v>
      </c>
      <c r="G11" s="20" t="s">
        <v>8</v>
      </c>
    </row>
    <row r="12" spans="1:7" ht="19.5" customHeight="1" thickBot="1" x14ac:dyDescent="0.4">
      <c r="A12" s="51"/>
      <c r="B12" s="172"/>
      <c r="C12" s="171"/>
      <c r="D12" s="218"/>
      <c r="E12" s="170"/>
      <c r="F12" s="14"/>
      <c r="G12" s="21"/>
    </row>
    <row r="13" spans="1:7" ht="19.5" customHeight="1" x14ac:dyDescent="0.35">
      <c r="A13" s="52"/>
      <c r="B13" s="92"/>
      <c r="C13" s="53"/>
      <c r="D13" s="219"/>
      <c r="E13" s="54"/>
      <c r="F13" s="111" t="s">
        <v>7</v>
      </c>
      <c r="G13" s="112" t="s">
        <v>8</v>
      </c>
    </row>
    <row r="14" spans="1:7" ht="15" customHeight="1" x14ac:dyDescent="0.2">
      <c r="A14" s="17" t="s">
        <v>20</v>
      </c>
      <c r="B14" s="92"/>
      <c r="C14" s="53"/>
      <c r="D14" s="219"/>
      <c r="E14" s="54"/>
      <c r="F14" s="101"/>
      <c r="G14" s="102"/>
    </row>
    <row r="15" spans="1:7" ht="12.75" customHeight="1" x14ac:dyDescent="0.2">
      <c r="A15" s="52"/>
      <c r="B15" s="92"/>
      <c r="C15" s="53"/>
      <c r="D15" s="219"/>
      <c r="E15" s="54"/>
      <c r="F15" s="101"/>
      <c r="G15" s="102"/>
    </row>
    <row r="16" spans="1:7" ht="12.75" customHeight="1" x14ac:dyDescent="0.2">
      <c r="A16" s="55" t="s">
        <v>22</v>
      </c>
      <c r="B16" s="182" t="s">
        <v>140</v>
      </c>
      <c r="C16" s="182"/>
      <c r="D16" s="182"/>
      <c r="E16" s="182"/>
      <c r="F16" s="182"/>
      <c r="G16" s="182"/>
    </row>
    <row r="17" spans="1:7" x14ac:dyDescent="0.2">
      <c r="A17" s="55"/>
      <c r="B17" s="56"/>
      <c r="C17" s="56"/>
      <c r="D17" s="56"/>
      <c r="E17" s="56"/>
      <c r="F17" s="56"/>
      <c r="G17" s="56"/>
    </row>
    <row r="18" spans="1:7" ht="12.75" customHeight="1" x14ac:dyDescent="0.2">
      <c r="A18" s="55" t="s">
        <v>23</v>
      </c>
      <c r="B18" s="182" t="s">
        <v>139</v>
      </c>
      <c r="C18" s="182"/>
      <c r="D18" s="182"/>
      <c r="E18" s="182"/>
      <c r="F18" s="182"/>
      <c r="G18" s="182"/>
    </row>
    <row r="19" spans="1:7" x14ac:dyDescent="0.2">
      <c r="A19" s="55"/>
      <c r="B19" s="182"/>
      <c r="C19" s="182"/>
      <c r="D19" s="182"/>
      <c r="E19" s="182"/>
      <c r="F19" s="182"/>
      <c r="G19" s="182"/>
    </row>
    <row r="20" spans="1:7" x14ac:dyDescent="0.2">
      <c r="A20" s="55"/>
      <c r="B20" s="169"/>
      <c r="C20" s="169"/>
      <c r="D20" s="169"/>
      <c r="E20" s="169"/>
      <c r="F20" s="169"/>
      <c r="G20" s="102"/>
    </row>
    <row r="21" spans="1:7" ht="14.25" customHeight="1" x14ac:dyDescent="0.2">
      <c r="A21" s="55" t="s">
        <v>24</v>
      </c>
      <c r="B21" s="182" t="s">
        <v>14</v>
      </c>
      <c r="C21" s="182"/>
      <c r="D21" s="182"/>
      <c r="E21" s="182"/>
      <c r="F21" s="182"/>
      <c r="G21" s="182"/>
    </row>
    <row r="22" spans="1:7" ht="14.25" customHeight="1" x14ac:dyDescent="0.2">
      <c r="A22" s="55"/>
      <c r="B22" s="100"/>
      <c r="C22" s="53"/>
      <c r="D22" s="53"/>
      <c r="E22" s="54"/>
      <c r="F22" s="101"/>
      <c r="G22" s="102"/>
    </row>
    <row r="23" spans="1:7" ht="81" customHeight="1" x14ac:dyDescent="0.2">
      <c r="A23" s="55" t="s">
        <v>25</v>
      </c>
      <c r="B23" s="182" t="s">
        <v>15</v>
      </c>
      <c r="C23" s="182"/>
      <c r="D23" s="182"/>
      <c r="E23" s="182"/>
      <c r="F23" s="182"/>
      <c r="G23" s="182"/>
    </row>
    <row r="24" spans="1:7" ht="9" customHeight="1" x14ac:dyDescent="0.2">
      <c r="A24" s="55"/>
      <c r="B24" s="56"/>
      <c r="C24" s="56"/>
      <c r="D24" s="56"/>
      <c r="E24" s="56"/>
      <c r="F24" s="56"/>
      <c r="G24" s="56"/>
    </row>
    <row r="25" spans="1:7" x14ac:dyDescent="0.2">
      <c r="A25" s="57" t="s">
        <v>93</v>
      </c>
      <c r="B25" s="168" t="s">
        <v>138</v>
      </c>
      <c r="C25" s="53"/>
      <c r="D25" s="53"/>
      <c r="E25" s="54"/>
      <c r="F25" s="101"/>
      <c r="G25" s="102"/>
    </row>
    <row r="26" spans="1:7" x14ac:dyDescent="0.2">
      <c r="F26" s="18" t="s">
        <v>3</v>
      </c>
      <c r="G26" s="1"/>
    </row>
    <row r="27" spans="1:7" x14ac:dyDescent="0.2">
      <c r="F27" s="18" t="s">
        <v>4</v>
      </c>
      <c r="G27" s="2"/>
    </row>
  </sheetData>
  <mergeCells count="8">
    <mergeCell ref="B1:G1"/>
    <mergeCell ref="B16:G16"/>
    <mergeCell ref="B18:G19"/>
    <mergeCell ref="B21:G21"/>
    <mergeCell ref="B23:G23"/>
    <mergeCell ref="B3:F3"/>
    <mergeCell ref="B4:F4"/>
    <mergeCell ref="B5:F5"/>
  </mergeCells>
  <printOptions horizontalCentered="1"/>
  <pageMargins left="0.5" right="0.5" top="0.52" bottom="0.25" header="0.5" footer="0.35"/>
  <pageSetup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F0A-8EE4-4BB1-B2FB-7B7C0A5DF758}">
  <sheetPr>
    <tabColor rgb="FF92D050"/>
    <pageSetUpPr fitToPage="1"/>
  </sheetPr>
  <dimension ref="A1:I41"/>
  <sheetViews>
    <sheetView view="pageBreakPreview" zoomScale="110" zoomScaleNormal="100" zoomScaleSheetLayoutView="110" workbookViewId="0">
      <selection activeCell="B3" sqref="B3:F5"/>
    </sheetView>
  </sheetViews>
  <sheetFormatPr defaultColWidth="9.140625" defaultRowHeight="12.75" x14ac:dyDescent="0.2"/>
  <cols>
    <col min="1" max="1" width="8.5703125" style="45" customWidth="1"/>
    <col min="2" max="2" width="39.7109375" style="45" customWidth="1"/>
    <col min="3" max="4" width="15.7109375" style="45" customWidth="1"/>
    <col min="5" max="5" width="15.7109375" style="45" hidden="1" customWidth="1"/>
    <col min="6" max="6" width="15.7109375" style="129" customWidth="1"/>
    <col min="7" max="7" width="15.7109375" style="45" customWidth="1"/>
    <col min="8" max="10" width="9.140625" style="45"/>
    <col min="11" max="11" width="19.7109375" style="45" customWidth="1"/>
    <col min="12" max="16384" width="9.140625" style="45"/>
  </cols>
  <sheetData>
    <row r="1" spans="1:7" ht="18" x14ac:dyDescent="0.2">
      <c r="A1" s="46"/>
      <c r="B1" s="188"/>
      <c r="C1" s="188"/>
      <c r="D1" s="188"/>
      <c r="E1" s="188"/>
      <c r="F1" s="188"/>
      <c r="G1" s="188"/>
    </row>
    <row r="2" spans="1:7" x14ac:dyDescent="0.2">
      <c r="A2" s="46"/>
      <c r="B2" s="44"/>
      <c r="F2" s="46" t="s">
        <v>9</v>
      </c>
      <c r="G2" s="45" t="str">
        <f>Summary!$E$2</f>
        <v>205-29-05</v>
      </c>
    </row>
    <row r="3" spans="1:7" ht="20.100000000000001" customHeight="1" x14ac:dyDescent="0.2">
      <c r="B3" s="188" t="str">
        <f>Summary!$C$6</f>
        <v>PARKLANDS II UNIT 4</v>
      </c>
      <c r="C3" s="188"/>
      <c r="D3" s="188"/>
      <c r="E3" s="188"/>
      <c r="F3" s="188"/>
      <c r="G3" s="230"/>
    </row>
    <row r="4" spans="1:7" ht="20.100000000000001" customHeight="1" x14ac:dyDescent="0.2">
      <c r="B4" s="188" t="s">
        <v>161</v>
      </c>
      <c r="C4" s="188"/>
      <c r="D4" s="188"/>
      <c r="E4" s="188"/>
      <c r="F4" s="188"/>
      <c r="G4" s="230"/>
    </row>
    <row r="5" spans="1:7" ht="20.100000000000001" customHeight="1" x14ac:dyDescent="0.2">
      <c r="B5" s="188" t="s">
        <v>162</v>
      </c>
      <c r="C5" s="188"/>
      <c r="D5" s="188"/>
      <c r="E5" s="188"/>
      <c r="F5" s="188"/>
      <c r="G5" s="230"/>
    </row>
    <row r="6" spans="1:7" ht="12.75" customHeight="1" thickBot="1" x14ac:dyDescent="0.25">
      <c r="A6" s="167"/>
      <c r="B6" s="167"/>
      <c r="C6" s="167"/>
      <c r="D6" s="167"/>
      <c r="E6" s="167"/>
      <c r="F6" s="167"/>
      <c r="G6" s="166"/>
    </row>
    <row r="7" spans="1:7" ht="26.25" customHeight="1" thickBot="1" x14ac:dyDescent="0.25">
      <c r="A7" s="165" t="s">
        <v>10</v>
      </c>
      <c r="B7" s="164" t="s">
        <v>11</v>
      </c>
      <c r="C7" s="162" t="s">
        <v>2</v>
      </c>
      <c r="D7" s="163" t="s">
        <v>26</v>
      </c>
      <c r="E7" s="163" t="s">
        <v>17</v>
      </c>
      <c r="F7" s="162" t="s">
        <v>12</v>
      </c>
      <c r="G7" s="161" t="s">
        <v>13</v>
      </c>
    </row>
    <row r="8" spans="1:7" ht="19.5" customHeight="1" x14ac:dyDescent="0.2">
      <c r="A8" s="160"/>
      <c r="B8" s="159"/>
      <c r="C8" s="158"/>
      <c r="D8" s="156"/>
      <c r="E8" s="157"/>
      <c r="F8" s="156"/>
      <c r="G8" s="155"/>
    </row>
    <row r="9" spans="1:7" ht="19.5" customHeight="1" x14ac:dyDescent="0.35">
      <c r="A9" s="151">
        <v>1</v>
      </c>
      <c r="B9" s="150" t="s">
        <v>126</v>
      </c>
      <c r="C9" s="149" t="s">
        <v>77</v>
      </c>
      <c r="D9" s="202" t="s">
        <v>125</v>
      </c>
      <c r="E9" s="148"/>
      <c r="F9" s="147" t="s">
        <v>8</v>
      </c>
      <c r="G9" s="141" t="s">
        <v>8</v>
      </c>
    </row>
    <row r="10" spans="1:7" ht="19.5" customHeight="1" x14ac:dyDescent="0.35">
      <c r="A10" s="151">
        <v>2</v>
      </c>
      <c r="B10" s="150" t="s">
        <v>86</v>
      </c>
      <c r="C10" s="149" t="s">
        <v>1</v>
      </c>
      <c r="D10" s="202" t="s">
        <v>145</v>
      </c>
      <c r="E10" s="148"/>
      <c r="F10" s="147" t="s">
        <v>8</v>
      </c>
      <c r="G10" s="141" t="s">
        <v>8</v>
      </c>
    </row>
    <row r="11" spans="1:7" ht="19.5" customHeight="1" x14ac:dyDescent="0.35">
      <c r="A11" s="151">
        <v>3</v>
      </c>
      <c r="B11" s="150" t="s">
        <v>87</v>
      </c>
      <c r="C11" s="149" t="s">
        <v>1</v>
      </c>
      <c r="D11" s="202" t="s">
        <v>146</v>
      </c>
      <c r="E11" s="148"/>
      <c r="F11" s="147" t="s">
        <v>8</v>
      </c>
      <c r="G11" s="141" t="s">
        <v>8</v>
      </c>
    </row>
    <row r="12" spans="1:7" ht="19.5" customHeight="1" x14ac:dyDescent="0.35">
      <c r="A12" s="151">
        <v>4</v>
      </c>
      <c r="B12" s="150" t="s">
        <v>124</v>
      </c>
      <c r="C12" s="149" t="s">
        <v>123</v>
      </c>
      <c r="D12" s="202" t="s">
        <v>137</v>
      </c>
      <c r="E12" s="148"/>
      <c r="F12" s="147" t="s">
        <v>8</v>
      </c>
      <c r="G12" s="141" t="s">
        <v>8</v>
      </c>
    </row>
    <row r="13" spans="1:7" ht="19.5" customHeight="1" x14ac:dyDescent="0.35">
      <c r="A13" s="151">
        <v>5</v>
      </c>
      <c r="B13" s="150" t="s">
        <v>129</v>
      </c>
      <c r="C13" s="149" t="s">
        <v>5</v>
      </c>
      <c r="D13" s="202" t="s">
        <v>134</v>
      </c>
      <c r="E13" s="148"/>
      <c r="F13" s="147" t="s">
        <v>8</v>
      </c>
      <c r="G13" s="141" t="s">
        <v>8</v>
      </c>
    </row>
    <row r="14" spans="1:7" ht="19.5" customHeight="1" x14ac:dyDescent="0.35">
      <c r="A14" s="151">
        <v>6</v>
      </c>
      <c r="B14" s="150" t="s">
        <v>130</v>
      </c>
      <c r="C14" s="149" t="s">
        <v>55</v>
      </c>
      <c r="D14" s="202" t="s">
        <v>133</v>
      </c>
      <c r="E14" s="148"/>
      <c r="F14" s="147" t="s">
        <v>8</v>
      </c>
      <c r="G14" s="141" t="s">
        <v>8</v>
      </c>
    </row>
    <row r="15" spans="1:7" ht="19.5" customHeight="1" x14ac:dyDescent="0.35">
      <c r="A15" s="151">
        <v>7</v>
      </c>
      <c r="B15" s="150" t="s">
        <v>131</v>
      </c>
      <c r="C15" s="149" t="s">
        <v>0</v>
      </c>
      <c r="D15" s="202" t="s">
        <v>135</v>
      </c>
      <c r="E15" s="148"/>
      <c r="F15" s="147" t="s">
        <v>8</v>
      </c>
      <c r="G15" s="141" t="s">
        <v>8</v>
      </c>
    </row>
    <row r="16" spans="1:7" ht="19.5" customHeight="1" x14ac:dyDescent="0.35">
      <c r="A16" s="151">
        <v>8</v>
      </c>
      <c r="B16" s="150" t="s">
        <v>122</v>
      </c>
      <c r="C16" s="149" t="s">
        <v>0</v>
      </c>
      <c r="D16" s="202" t="s">
        <v>121</v>
      </c>
      <c r="E16" s="148"/>
      <c r="F16" s="147" t="s">
        <v>8</v>
      </c>
      <c r="G16" s="141" t="s">
        <v>8</v>
      </c>
    </row>
    <row r="17" spans="1:9" ht="19.5" customHeight="1" x14ac:dyDescent="0.35">
      <c r="A17" s="151">
        <v>9</v>
      </c>
      <c r="B17" s="150" t="s">
        <v>120</v>
      </c>
      <c r="C17" s="149" t="s">
        <v>0</v>
      </c>
      <c r="D17" s="202" t="s">
        <v>118</v>
      </c>
      <c r="E17" s="148"/>
      <c r="F17" s="147" t="s">
        <v>8</v>
      </c>
      <c r="G17" s="141" t="s">
        <v>8</v>
      </c>
    </row>
    <row r="18" spans="1:9" ht="19.5" customHeight="1" x14ac:dyDescent="0.35">
      <c r="A18" s="151">
        <v>10</v>
      </c>
      <c r="B18" s="150" t="s">
        <v>119</v>
      </c>
      <c r="C18" s="149" t="s">
        <v>0</v>
      </c>
      <c r="D18" s="202" t="s">
        <v>118</v>
      </c>
      <c r="E18" s="148"/>
      <c r="F18" s="147" t="s">
        <v>8</v>
      </c>
      <c r="G18" s="141" t="s">
        <v>8</v>
      </c>
    </row>
    <row r="19" spans="1:9" ht="19.5" customHeight="1" x14ac:dyDescent="0.35">
      <c r="A19" s="151">
        <v>11</v>
      </c>
      <c r="B19" s="150" t="s">
        <v>117</v>
      </c>
      <c r="C19" s="149" t="s">
        <v>0</v>
      </c>
      <c r="D19" s="202" t="s">
        <v>114</v>
      </c>
      <c r="E19" s="148"/>
      <c r="F19" s="147" t="s">
        <v>8</v>
      </c>
      <c r="G19" s="141" t="s">
        <v>8</v>
      </c>
    </row>
    <row r="20" spans="1:9" ht="19.5" customHeight="1" x14ac:dyDescent="0.35">
      <c r="A20" s="151">
        <v>12</v>
      </c>
      <c r="B20" s="150" t="s">
        <v>116</v>
      </c>
      <c r="C20" s="149" t="s">
        <v>0</v>
      </c>
      <c r="D20" s="202" t="s">
        <v>112</v>
      </c>
      <c r="E20" s="154"/>
      <c r="F20" s="147" t="s">
        <v>8</v>
      </c>
      <c r="G20" s="141" t="s">
        <v>8</v>
      </c>
    </row>
    <row r="21" spans="1:9" ht="19.5" customHeight="1" x14ac:dyDescent="0.35">
      <c r="A21" s="151">
        <v>13</v>
      </c>
      <c r="B21" s="150" t="s">
        <v>115</v>
      </c>
      <c r="C21" s="149" t="s">
        <v>0</v>
      </c>
      <c r="D21" s="202" t="s">
        <v>114</v>
      </c>
      <c r="E21" s="154"/>
      <c r="F21" s="147" t="s">
        <v>8</v>
      </c>
      <c r="G21" s="141" t="s">
        <v>8</v>
      </c>
    </row>
    <row r="22" spans="1:9" ht="19.5" customHeight="1" x14ac:dyDescent="0.35">
      <c r="A22" s="151">
        <v>14</v>
      </c>
      <c r="B22" s="150" t="s">
        <v>113</v>
      </c>
      <c r="C22" s="153" t="s">
        <v>0</v>
      </c>
      <c r="D22" s="202" t="s">
        <v>112</v>
      </c>
      <c r="E22" s="154"/>
      <c r="F22" s="147" t="s">
        <v>8</v>
      </c>
      <c r="G22" s="141" t="s">
        <v>8</v>
      </c>
    </row>
    <row r="23" spans="1:9" ht="19.5" customHeight="1" x14ac:dyDescent="0.35">
      <c r="A23" s="151">
        <v>15</v>
      </c>
      <c r="B23" s="150" t="s">
        <v>128</v>
      </c>
      <c r="C23" s="153" t="s">
        <v>0</v>
      </c>
      <c r="D23" s="202" t="s">
        <v>111</v>
      </c>
      <c r="E23" s="148"/>
      <c r="F23" s="147" t="s">
        <v>8</v>
      </c>
      <c r="G23" s="141" t="s">
        <v>8</v>
      </c>
    </row>
    <row r="24" spans="1:9" ht="19.5" customHeight="1" x14ac:dyDescent="0.35">
      <c r="A24" s="151">
        <v>16</v>
      </c>
      <c r="B24" s="152" t="s">
        <v>110</v>
      </c>
      <c r="C24" s="149" t="s">
        <v>5</v>
      </c>
      <c r="D24" s="202" t="s">
        <v>109</v>
      </c>
      <c r="E24" s="148"/>
      <c r="F24" s="147" t="s">
        <v>8</v>
      </c>
      <c r="G24" s="141" t="s">
        <v>8</v>
      </c>
    </row>
    <row r="25" spans="1:9" ht="19.5" customHeight="1" x14ac:dyDescent="0.35">
      <c r="A25" s="151">
        <v>17</v>
      </c>
      <c r="B25" s="152" t="s">
        <v>108</v>
      </c>
      <c r="C25" s="149" t="s">
        <v>6</v>
      </c>
      <c r="D25" s="202" t="s">
        <v>107</v>
      </c>
      <c r="E25" s="148"/>
      <c r="F25" s="147" t="s">
        <v>8</v>
      </c>
      <c r="G25" s="141" t="s">
        <v>8</v>
      </c>
    </row>
    <row r="26" spans="1:9" ht="19.5" customHeight="1" x14ac:dyDescent="0.35">
      <c r="A26" s="151">
        <v>18</v>
      </c>
      <c r="B26" s="152" t="s">
        <v>106</v>
      </c>
      <c r="C26" s="149" t="s">
        <v>6</v>
      </c>
      <c r="D26" s="202" t="s">
        <v>105</v>
      </c>
      <c r="E26" s="148"/>
      <c r="F26" s="147" t="s">
        <v>8</v>
      </c>
      <c r="G26" s="141" t="s">
        <v>8</v>
      </c>
    </row>
    <row r="27" spans="1:9" ht="19.5" customHeight="1" x14ac:dyDescent="0.35">
      <c r="A27" s="199">
        <v>19</v>
      </c>
      <c r="B27" s="200" t="s">
        <v>104</v>
      </c>
      <c r="C27" s="201" t="s">
        <v>5</v>
      </c>
      <c r="D27" s="202" t="s">
        <v>156</v>
      </c>
      <c r="E27" s="203"/>
      <c r="F27" s="204" t="s">
        <v>8</v>
      </c>
      <c r="G27" s="205" t="s">
        <v>8</v>
      </c>
      <c r="H27" s="198"/>
      <c r="I27" s="198"/>
    </row>
    <row r="28" spans="1:9" ht="19.5" customHeight="1" x14ac:dyDescent="0.35">
      <c r="A28" s="151">
        <v>20</v>
      </c>
      <c r="B28" s="150" t="s">
        <v>103</v>
      </c>
      <c r="C28" s="149" t="s">
        <v>5</v>
      </c>
      <c r="D28" s="202" t="s">
        <v>102</v>
      </c>
      <c r="E28" s="148"/>
      <c r="F28" s="147" t="s">
        <v>8</v>
      </c>
      <c r="G28" s="141" t="s">
        <v>8</v>
      </c>
    </row>
    <row r="29" spans="1:9" ht="19.5" customHeight="1" x14ac:dyDescent="0.35">
      <c r="A29" s="151">
        <v>21</v>
      </c>
      <c r="B29" s="150" t="s">
        <v>101</v>
      </c>
      <c r="C29" s="149" t="s">
        <v>6</v>
      </c>
      <c r="D29" s="202" t="s">
        <v>136</v>
      </c>
      <c r="E29" s="148"/>
      <c r="F29" s="147" t="s">
        <v>8</v>
      </c>
      <c r="G29" s="141" t="s">
        <v>8</v>
      </c>
    </row>
    <row r="30" spans="1:9" ht="19.5" customHeight="1" x14ac:dyDescent="0.35">
      <c r="A30" s="151">
        <v>22</v>
      </c>
      <c r="B30" s="150" t="s">
        <v>100</v>
      </c>
      <c r="C30" s="149" t="s">
        <v>77</v>
      </c>
      <c r="D30" s="202" t="s">
        <v>125</v>
      </c>
      <c r="E30" s="148"/>
      <c r="F30" s="147" t="s">
        <v>8</v>
      </c>
      <c r="G30" s="141" t="s">
        <v>8</v>
      </c>
    </row>
    <row r="31" spans="1:9" ht="19.5" customHeight="1" x14ac:dyDescent="0.35">
      <c r="A31" s="199">
        <v>23</v>
      </c>
      <c r="B31" s="200" t="s">
        <v>132</v>
      </c>
      <c r="C31" s="201" t="s">
        <v>5</v>
      </c>
      <c r="D31" s="202" t="s">
        <v>144</v>
      </c>
      <c r="E31" s="203"/>
      <c r="F31" s="204" t="s">
        <v>8</v>
      </c>
      <c r="G31" s="205" t="s">
        <v>8</v>
      </c>
    </row>
    <row r="32" spans="1:9" ht="15.75" thickBot="1" x14ac:dyDescent="0.4">
      <c r="A32" s="146"/>
      <c r="B32" s="145"/>
      <c r="C32" s="144"/>
      <c r="D32" s="144"/>
      <c r="E32" s="143"/>
      <c r="F32" s="142"/>
      <c r="G32" s="141"/>
    </row>
    <row r="33" spans="1:7" ht="19.5" customHeight="1" x14ac:dyDescent="0.35">
      <c r="A33" s="140"/>
      <c r="B33" s="139"/>
      <c r="C33" s="139"/>
      <c r="D33" s="139"/>
      <c r="E33" s="139"/>
      <c r="F33" s="138" t="s">
        <v>7</v>
      </c>
      <c r="G33" s="137" t="s">
        <v>8</v>
      </c>
    </row>
    <row r="34" spans="1:7" ht="15" customHeight="1" x14ac:dyDescent="0.2">
      <c r="A34" s="136" t="s">
        <v>20</v>
      </c>
      <c r="B34" s="135"/>
      <c r="C34" s="134"/>
      <c r="D34" s="134"/>
    </row>
    <row r="35" spans="1:7" x14ac:dyDescent="0.2">
      <c r="A35" s="133"/>
    </row>
    <row r="36" spans="1:7" ht="12.75" customHeight="1" x14ac:dyDescent="0.2">
      <c r="A36" s="133"/>
      <c r="B36" s="189"/>
      <c r="C36" s="189"/>
      <c r="D36" s="189"/>
      <c r="E36" s="189"/>
      <c r="F36" s="189"/>
      <c r="G36" s="189"/>
    </row>
    <row r="37" spans="1:7" ht="59.25" customHeight="1" x14ac:dyDescent="0.2">
      <c r="A37" s="133" t="s">
        <v>22</v>
      </c>
      <c r="B37" s="189" t="s">
        <v>14</v>
      </c>
      <c r="C37" s="189"/>
      <c r="D37" s="189"/>
      <c r="E37" s="189"/>
      <c r="F37" s="189"/>
      <c r="G37" s="189"/>
    </row>
    <row r="38" spans="1:7" ht="12.75" customHeight="1" x14ac:dyDescent="0.2">
      <c r="A38" s="133"/>
      <c r="F38" s="131"/>
    </row>
    <row r="39" spans="1:7" ht="87" customHeight="1" x14ac:dyDescent="0.2">
      <c r="A39" s="133" t="s">
        <v>23</v>
      </c>
      <c r="B39" s="189" t="s">
        <v>15</v>
      </c>
      <c r="C39" s="189"/>
      <c r="D39" s="189"/>
      <c r="E39" s="189"/>
      <c r="F39" s="189"/>
      <c r="G39" s="189"/>
    </row>
    <row r="40" spans="1:7" x14ac:dyDescent="0.2">
      <c r="A40" s="46"/>
      <c r="F40" s="131" t="s">
        <v>3</v>
      </c>
      <c r="G40" s="132"/>
    </row>
    <row r="41" spans="1:7" x14ac:dyDescent="0.2">
      <c r="F41" s="131" t="s">
        <v>4</v>
      </c>
      <c r="G41" s="130"/>
    </row>
  </sheetData>
  <mergeCells count="7">
    <mergeCell ref="B1:G1"/>
    <mergeCell ref="B36:G36"/>
    <mergeCell ref="B37:G37"/>
    <mergeCell ref="B39:G39"/>
    <mergeCell ref="B3:F3"/>
    <mergeCell ref="B4:F4"/>
    <mergeCell ref="B5:F5"/>
  </mergeCells>
  <printOptions horizontalCentered="1"/>
  <pageMargins left="0.5" right="0.5" top="0.52" bottom="0.25" header="0.5" footer="0.35"/>
  <pageSetup scale="87" orientation="portrait" r:id="rId1"/>
  <headerFooter alignWithMargins="0"/>
  <rowBreaks count="1" manualBreakCount="1">
    <brk id="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38"/>
  <sheetViews>
    <sheetView view="pageBreakPreview" zoomScale="85" zoomScaleNormal="100" zoomScaleSheetLayoutView="85" workbookViewId="0">
      <selection activeCell="B5" sqref="B5:F5"/>
    </sheetView>
  </sheetViews>
  <sheetFormatPr defaultColWidth="9.140625" defaultRowHeight="12.75" x14ac:dyDescent="0.2"/>
  <cols>
    <col min="1" max="1" width="5.7109375" customWidth="1"/>
    <col min="2" max="2" width="39.7109375" customWidth="1"/>
    <col min="3" max="4" width="15.7109375" customWidth="1"/>
    <col min="5" max="5" width="15.7109375" hidden="1" customWidth="1"/>
    <col min="6" max="6" width="15.7109375" style="3" customWidth="1"/>
    <col min="7" max="7" width="15.7109375" customWidth="1"/>
  </cols>
  <sheetData>
    <row r="1" spans="1:15" ht="18" x14ac:dyDescent="0.2">
      <c r="B1" s="188"/>
      <c r="C1" s="188"/>
      <c r="D1" s="188"/>
      <c r="E1" s="188"/>
      <c r="F1" s="188"/>
      <c r="G1" s="188"/>
    </row>
    <row r="2" spans="1:15" x14ac:dyDescent="0.2">
      <c r="B2" s="44"/>
      <c r="C2" s="45"/>
      <c r="D2" s="45"/>
      <c r="E2" s="45"/>
      <c r="F2" s="46" t="s">
        <v>9</v>
      </c>
      <c r="G2" s="45" t="str">
        <f>Summary!$E$2</f>
        <v>205-29-05</v>
      </c>
    </row>
    <row r="3" spans="1:15" ht="20.100000000000001" customHeight="1" x14ac:dyDescent="0.2">
      <c r="B3" s="188" t="str">
        <f>Summary!$C$6</f>
        <v>PARKLANDS II UNIT 4</v>
      </c>
      <c r="C3" s="188"/>
      <c r="D3" s="188"/>
      <c r="E3" s="188"/>
      <c r="F3" s="188"/>
      <c r="G3" s="229"/>
    </row>
    <row r="4" spans="1:15" ht="20.100000000000001" customHeight="1" x14ac:dyDescent="0.2">
      <c r="B4" s="188" t="s">
        <v>161</v>
      </c>
      <c r="C4" s="188"/>
      <c r="D4" s="188"/>
      <c r="E4" s="188"/>
      <c r="F4" s="188"/>
      <c r="G4" s="229"/>
    </row>
    <row r="5" spans="1:15" ht="20.100000000000001" customHeight="1" x14ac:dyDescent="0.2">
      <c r="B5" s="188" t="s">
        <v>34</v>
      </c>
      <c r="C5" s="188"/>
      <c r="D5" s="188"/>
      <c r="E5" s="188"/>
      <c r="F5" s="188"/>
      <c r="G5" s="229"/>
    </row>
    <row r="6" spans="1:15" ht="12.75" customHeight="1" thickBot="1" x14ac:dyDescent="0.25">
      <c r="A6" s="37"/>
      <c r="B6" s="37"/>
      <c r="C6" s="37"/>
      <c r="D6" s="37"/>
      <c r="E6" s="37"/>
      <c r="F6" s="37"/>
      <c r="G6" s="4"/>
    </row>
    <row r="7" spans="1:15" ht="26.25" customHeight="1" thickBot="1" x14ac:dyDescent="0.25">
      <c r="A7" s="47" t="s">
        <v>10</v>
      </c>
      <c r="B7" s="48" t="s">
        <v>11</v>
      </c>
      <c r="C7" s="9" t="s">
        <v>2</v>
      </c>
      <c r="D7" s="10" t="s">
        <v>26</v>
      </c>
      <c r="E7" s="10" t="s">
        <v>17</v>
      </c>
      <c r="F7" s="9" t="s">
        <v>12</v>
      </c>
      <c r="G7" s="49" t="s">
        <v>13</v>
      </c>
    </row>
    <row r="8" spans="1:15" ht="19.5" customHeight="1" x14ac:dyDescent="0.35">
      <c r="A8" s="50">
        <v>1</v>
      </c>
      <c r="B8" s="72" t="s">
        <v>35</v>
      </c>
      <c r="C8" s="73"/>
      <c r="D8" s="73"/>
      <c r="E8" s="74"/>
      <c r="F8" s="11"/>
      <c r="G8" s="20"/>
    </row>
    <row r="9" spans="1:15" ht="19.5" customHeight="1" x14ac:dyDescent="0.35">
      <c r="A9" s="50"/>
      <c r="B9" s="72" t="s">
        <v>36</v>
      </c>
      <c r="C9" s="73" t="s">
        <v>5</v>
      </c>
      <c r="D9" s="215">
        <v>997</v>
      </c>
      <c r="E9" s="74"/>
      <c r="F9" s="11" t="s">
        <v>8</v>
      </c>
      <c r="G9" s="20" t="s">
        <v>8</v>
      </c>
      <c r="H9" s="58"/>
    </row>
    <row r="10" spans="1:15" ht="19.5" customHeight="1" x14ac:dyDescent="0.35">
      <c r="A10" s="50"/>
      <c r="B10" s="72" t="s">
        <v>37</v>
      </c>
      <c r="C10" s="73" t="s">
        <v>5</v>
      </c>
      <c r="D10" s="215">
        <v>1016</v>
      </c>
      <c r="E10" s="74"/>
      <c r="F10" s="11" t="s">
        <v>8</v>
      </c>
      <c r="G10" s="20" t="s">
        <v>8</v>
      </c>
      <c r="H10" s="58"/>
    </row>
    <row r="11" spans="1:15" ht="19.5" customHeight="1" x14ac:dyDescent="0.35">
      <c r="A11" s="50"/>
      <c r="B11" s="72" t="s">
        <v>38</v>
      </c>
      <c r="C11" s="73" t="s">
        <v>5</v>
      </c>
      <c r="D11" s="215">
        <v>278.75299999999999</v>
      </c>
      <c r="E11" s="74"/>
      <c r="F11" s="11" t="s">
        <v>8</v>
      </c>
      <c r="G11" s="20" t="s">
        <v>8</v>
      </c>
      <c r="H11" s="58"/>
    </row>
    <row r="12" spans="1:15" ht="20.100000000000001" customHeight="1" x14ac:dyDescent="0.35">
      <c r="A12" s="50">
        <v>2</v>
      </c>
      <c r="B12" s="72" t="s">
        <v>48</v>
      </c>
      <c r="C12" s="73"/>
      <c r="D12" s="212"/>
      <c r="E12" s="74"/>
      <c r="F12" s="11"/>
      <c r="G12" s="76"/>
      <c r="H12" s="58"/>
      <c r="I12" s="11"/>
      <c r="J12" s="77"/>
      <c r="K12" s="58"/>
      <c r="L12" s="11"/>
      <c r="M12" s="77"/>
      <c r="N12" s="11"/>
      <c r="O12" s="77"/>
    </row>
    <row r="13" spans="1:15" ht="20.100000000000001" customHeight="1" x14ac:dyDescent="0.35">
      <c r="A13" s="50"/>
      <c r="B13" s="72" t="s">
        <v>49</v>
      </c>
      <c r="C13" s="73" t="s">
        <v>5</v>
      </c>
      <c r="D13" s="212">
        <v>20</v>
      </c>
      <c r="E13" s="78"/>
      <c r="F13" s="11" t="s">
        <v>8</v>
      </c>
      <c r="G13" s="20" t="s">
        <v>8</v>
      </c>
      <c r="H13" s="79"/>
      <c r="I13" s="11"/>
      <c r="J13" s="11"/>
      <c r="K13" s="79"/>
      <c r="L13" s="11"/>
      <c r="M13" s="11"/>
      <c r="N13" s="11"/>
      <c r="O13" s="11"/>
    </row>
    <row r="14" spans="1:15" ht="20.100000000000001" customHeight="1" x14ac:dyDescent="0.35">
      <c r="A14" s="50"/>
      <c r="B14" s="72" t="s">
        <v>50</v>
      </c>
      <c r="C14" s="73" t="s">
        <v>5</v>
      </c>
      <c r="D14" s="212">
        <v>40</v>
      </c>
      <c r="E14" s="78"/>
      <c r="F14" s="11" t="s">
        <v>8</v>
      </c>
      <c r="G14" s="20" t="s">
        <v>8</v>
      </c>
      <c r="H14" s="79"/>
      <c r="I14" s="11"/>
      <c r="J14" s="80"/>
      <c r="K14" s="79"/>
      <c r="L14" s="11"/>
      <c r="M14" s="80"/>
      <c r="N14" s="11"/>
      <c r="O14" s="80"/>
    </row>
    <row r="15" spans="1:15" ht="19.5" customHeight="1" x14ac:dyDescent="0.35">
      <c r="A15" s="50"/>
      <c r="B15" s="72" t="s">
        <v>155</v>
      </c>
      <c r="C15" s="73" t="s">
        <v>5</v>
      </c>
      <c r="D15" s="215">
        <v>20</v>
      </c>
      <c r="E15" s="74"/>
      <c r="F15" s="11" t="s">
        <v>8</v>
      </c>
      <c r="G15" s="20" t="s">
        <v>8</v>
      </c>
      <c r="H15" s="58"/>
    </row>
    <row r="16" spans="1:15" ht="19.5" customHeight="1" x14ac:dyDescent="0.35">
      <c r="A16" s="50">
        <v>3</v>
      </c>
      <c r="B16" s="72" t="s">
        <v>39</v>
      </c>
      <c r="C16" s="73" t="s">
        <v>6</v>
      </c>
      <c r="D16" s="216">
        <v>10</v>
      </c>
      <c r="E16" s="74"/>
      <c r="F16" s="11" t="s">
        <v>8</v>
      </c>
      <c r="G16" s="20" t="s">
        <v>8</v>
      </c>
      <c r="H16" s="59"/>
    </row>
    <row r="17" spans="1:9" ht="19.5" customHeight="1" x14ac:dyDescent="0.35">
      <c r="A17" s="50">
        <v>4</v>
      </c>
      <c r="B17" s="72" t="s">
        <v>40</v>
      </c>
      <c r="C17" s="73" t="s">
        <v>41</v>
      </c>
      <c r="D17" s="215">
        <v>22.58</v>
      </c>
      <c r="E17" s="74"/>
      <c r="F17" s="11" t="s">
        <v>8</v>
      </c>
      <c r="G17" s="20" t="s">
        <v>8</v>
      </c>
      <c r="H17" s="59"/>
    </row>
    <row r="18" spans="1:9" ht="19.5" customHeight="1" x14ac:dyDescent="0.35">
      <c r="A18" s="50">
        <v>5</v>
      </c>
      <c r="B18" s="72" t="s">
        <v>42</v>
      </c>
      <c r="C18" s="73" t="s">
        <v>6</v>
      </c>
      <c r="D18" s="216">
        <v>10</v>
      </c>
      <c r="E18" s="74"/>
      <c r="F18" s="11" t="s">
        <v>8</v>
      </c>
      <c r="G18" s="20" t="s">
        <v>8</v>
      </c>
    </row>
    <row r="19" spans="1:9" ht="19.5" customHeight="1" x14ac:dyDescent="0.35">
      <c r="A19" s="50">
        <v>6</v>
      </c>
      <c r="B19" s="72" t="s">
        <v>52</v>
      </c>
      <c r="C19" s="73" t="s">
        <v>6</v>
      </c>
      <c r="D19" s="216">
        <v>1</v>
      </c>
      <c r="E19" s="74"/>
      <c r="F19" s="11" t="s">
        <v>8</v>
      </c>
      <c r="G19" s="20" t="s">
        <v>8</v>
      </c>
    </row>
    <row r="20" spans="1:9" ht="19.5" customHeight="1" x14ac:dyDescent="0.35">
      <c r="A20" s="50">
        <v>7</v>
      </c>
      <c r="B20" s="72" t="s">
        <v>51</v>
      </c>
      <c r="C20" s="73" t="s">
        <v>6</v>
      </c>
      <c r="D20" s="216">
        <v>3</v>
      </c>
      <c r="E20" s="74"/>
      <c r="F20" s="11" t="s">
        <v>8</v>
      </c>
      <c r="G20" s="20" t="s">
        <v>8</v>
      </c>
    </row>
    <row r="21" spans="1:9" ht="19.5" customHeight="1" x14ac:dyDescent="0.35">
      <c r="A21" s="50">
        <v>8</v>
      </c>
      <c r="B21" s="72" t="s">
        <v>47</v>
      </c>
      <c r="C21" s="73" t="s">
        <v>41</v>
      </c>
      <c r="D21" s="216">
        <v>8.6999999999999993</v>
      </c>
      <c r="E21" s="74"/>
      <c r="F21" s="11" t="s">
        <v>8</v>
      </c>
      <c r="G21" s="20" t="s">
        <v>8</v>
      </c>
    </row>
    <row r="22" spans="1:9" ht="19.5" customHeight="1" x14ac:dyDescent="0.35">
      <c r="A22" s="50">
        <v>9</v>
      </c>
      <c r="B22" s="72" t="s">
        <v>45</v>
      </c>
      <c r="C22" s="73" t="s">
        <v>5</v>
      </c>
      <c r="D22" s="216">
        <v>1819</v>
      </c>
      <c r="E22" s="75"/>
      <c r="F22" s="11" t="s">
        <v>8</v>
      </c>
      <c r="G22" s="20" t="s">
        <v>8</v>
      </c>
      <c r="H22" s="58"/>
    </row>
    <row r="23" spans="1:9" ht="19.5" customHeight="1" x14ac:dyDescent="0.35">
      <c r="A23" s="50">
        <v>10</v>
      </c>
      <c r="B23" s="72" t="s">
        <v>43</v>
      </c>
      <c r="C23" s="73" t="s">
        <v>5</v>
      </c>
      <c r="D23" s="215">
        <f>D9+D10+D11+D13+D14</f>
        <v>2351.7530000000002</v>
      </c>
      <c r="E23" s="75"/>
      <c r="F23" s="11" t="s">
        <v>8</v>
      </c>
      <c r="G23" s="20" t="s">
        <v>8</v>
      </c>
      <c r="H23" s="196"/>
      <c r="I23" s="197"/>
    </row>
    <row r="24" spans="1:9" ht="19.5" customHeight="1" x14ac:dyDescent="0.35">
      <c r="A24" s="50">
        <v>11</v>
      </c>
      <c r="B24" s="72" t="s">
        <v>44</v>
      </c>
      <c r="C24" s="73" t="s">
        <v>5</v>
      </c>
      <c r="D24" s="215">
        <f>D10+D11+D9+D14+D13</f>
        <v>2351.7529999999997</v>
      </c>
      <c r="E24" s="74"/>
      <c r="F24" s="11" t="s">
        <v>8</v>
      </c>
      <c r="G24" s="20" t="s">
        <v>8</v>
      </c>
      <c r="H24" s="58"/>
    </row>
    <row r="25" spans="1:9" ht="19.5" customHeight="1" thickBot="1" x14ac:dyDescent="0.4">
      <c r="A25" s="51"/>
      <c r="B25" s="65"/>
      <c r="C25" s="62"/>
      <c r="D25" s="62"/>
      <c r="E25" s="63"/>
      <c r="F25" s="14"/>
      <c r="G25" s="21"/>
      <c r="H25" s="59"/>
    </row>
    <row r="26" spans="1:9" ht="19.5" customHeight="1" x14ac:dyDescent="0.35">
      <c r="A26" s="52"/>
      <c r="B26" s="53"/>
      <c r="C26" s="54"/>
      <c r="D26" s="54"/>
      <c r="E26" s="66"/>
      <c r="F26" s="64" t="s">
        <v>7</v>
      </c>
      <c r="G26" s="11" t="s">
        <v>8</v>
      </c>
      <c r="H26" s="59"/>
    </row>
    <row r="27" spans="1:9" ht="15" customHeight="1" x14ac:dyDescent="0.35">
      <c r="A27" s="17" t="s">
        <v>20</v>
      </c>
      <c r="B27" s="53"/>
      <c r="C27" s="54"/>
      <c r="D27" s="54"/>
      <c r="E27" s="66"/>
      <c r="F27" s="64"/>
      <c r="G27" s="11"/>
    </row>
    <row r="28" spans="1:9" ht="12.75" customHeight="1" x14ac:dyDescent="0.2">
      <c r="A28" s="57"/>
      <c r="B28" s="53"/>
      <c r="C28" s="53"/>
      <c r="D28" s="53"/>
      <c r="E28" s="53"/>
      <c r="F28" s="53"/>
      <c r="G28" s="64"/>
    </row>
    <row r="29" spans="1:9" x14ac:dyDescent="0.2">
      <c r="A29" s="55" t="s">
        <v>22</v>
      </c>
      <c r="B29" s="190" t="s">
        <v>46</v>
      </c>
      <c r="C29" s="190"/>
      <c r="D29" s="190"/>
      <c r="E29" s="190"/>
      <c r="F29" s="190"/>
      <c r="G29" s="64"/>
    </row>
    <row r="30" spans="1:9" x14ac:dyDescent="0.2">
      <c r="A30" s="57"/>
      <c r="B30" s="53"/>
      <c r="C30" s="53"/>
      <c r="D30" s="53"/>
      <c r="E30" s="53"/>
      <c r="F30" s="53"/>
      <c r="G30" s="64"/>
    </row>
    <row r="31" spans="1:9" ht="42" customHeight="1" x14ac:dyDescent="0.2">
      <c r="A31" s="55" t="s">
        <v>23</v>
      </c>
      <c r="B31" s="191" t="s">
        <v>160</v>
      </c>
      <c r="C31" s="192"/>
      <c r="D31" s="192"/>
      <c r="E31" s="192"/>
      <c r="F31" s="192"/>
      <c r="G31" s="192"/>
    </row>
    <row r="32" spans="1:9" x14ac:dyDescent="0.2">
      <c r="A32" s="67"/>
      <c r="B32" s="67"/>
      <c r="C32" s="61"/>
      <c r="D32" s="61"/>
      <c r="E32" s="68"/>
      <c r="F32" s="69"/>
      <c r="G32" s="19"/>
    </row>
    <row r="33" spans="1:7" ht="57" customHeight="1" x14ac:dyDescent="0.2">
      <c r="A33" s="55" t="s">
        <v>24</v>
      </c>
      <c r="B33" s="182" t="s">
        <v>14</v>
      </c>
      <c r="C33" s="182"/>
      <c r="D33" s="182"/>
      <c r="E33" s="182"/>
      <c r="F33" s="182"/>
      <c r="G33" s="182"/>
    </row>
    <row r="34" spans="1:7" x14ac:dyDescent="0.2">
      <c r="A34" s="60"/>
      <c r="C34" s="70"/>
      <c r="D34" s="70"/>
    </row>
    <row r="35" spans="1:7" ht="75.95" customHeight="1" x14ac:dyDescent="0.2">
      <c r="A35" s="55" t="s">
        <v>25</v>
      </c>
      <c r="B35" s="182" t="s">
        <v>15</v>
      </c>
      <c r="C35" s="182"/>
      <c r="D35" s="182"/>
      <c r="E35" s="182"/>
      <c r="F35" s="182"/>
      <c r="G35" s="182"/>
    </row>
    <row r="36" spans="1:7" ht="12.75" customHeight="1" x14ac:dyDescent="0.2">
      <c r="A36" s="55"/>
      <c r="B36" s="56"/>
      <c r="C36" s="56"/>
      <c r="D36" s="56"/>
      <c r="E36" s="56"/>
      <c r="F36" s="56"/>
      <c r="G36" s="56"/>
    </row>
    <row r="37" spans="1:7" x14ac:dyDescent="0.2">
      <c r="F37" s="18" t="s">
        <v>3</v>
      </c>
      <c r="G37" s="1"/>
    </row>
    <row r="38" spans="1:7" x14ac:dyDescent="0.2">
      <c r="F38" s="18" t="s">
        <v>4</v>
      </c>
      <c r="G38" s="2"/>
    </row>
  </sheetData>
  <mergeCells count="8">
    <mergeCell ref="B1:G1"/>
    <mergeCell ref="B35:G35"/>
    <mergeCell ref="B29:F29"/>
    <mergeCell ref="B31:G31"/>
    <mergeCell ref="B33:G33"/>
    <mergeCell ref="B3:F3"/>
    <mergeCell ref="B4:F4"/>
    <mergeCell ref="B5:F5"/>
  </mergeCells>
  <printOptions horizontalCentered="1"/>
  <pageMargins left="0.5" right="0.5" top="0.52" bottom="0.25" header="0.5" footer="0.35"/>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72EF-45BF-45CD-B148-3B890FC13B83}">
  <sheetPr>
    <tabColor rgb="FF92D050"/>
    <pageSetUpPr fitToPage="1"/>
  </sheetPr>
  <dimension ref="A1:M42"/>
  <sheetViews>
    <sheetView view="pageBreakPreview" zoomScaleNormal="100" zoomScaleSheetLayoutView="100" workbookViewId="0">
      <selection activeCell="F6" sqref="F6"/>
    </sheetView>
  </sheetViews>
  <sheetFormatPr defaultColWidth="9.140625" defaultRowHeight="12.75" x14ac:dyDescent="0.2"/>
  <cols>
    <col min="1" max="1" width="5.7109375" customWidth="1"/>
    <col min="2" max="2" width="43.5703125" bestFit="1" customWidth="1"/>
    <col min="3" max="4" width="15.7109375" customWidth="1"/>
    <col min="5" max="5" width="15.7109375" hidden="1" customWidth="1"/>
    <col min="6" max="6" width="15.7109375" style="3" customWidth="1"/>
    <col min="7" max="7" width="15.7109375" customWidth="1"/>
  </cols>
  <sheetData>
    <row r="1" spans="1:11" ht="18" x14ac:dyDescent="0.2">
      <c r="B1" s="188"/>
      <c r="C1" s="188"/>
      <c r="D1" s="188"/>
      <c r="E1" s="188"/>
      <c r="F1" s="188"/>
      <c r="G1" s="188"/>
    </row>
    <row r="2" spans="1:11" x14ac:dyDescent="0.2">
      <c r="B2" s="44"/>
      <c r="C2" s="45"/>
      <c r="D2" s="45"/>
      <c r="E2" s="45"/>
      <c r="F2" s="46" t="s">
        <v>9</v>
      </c>
      <c r="G2" s="45" t="str">
        <f>Summary!$E$2</f>
        <v>205-29-05</v>
      </c>
    </row>
    <row r="3" spans="1:11" ht="20.100000000000001" customHeight="1" x14ac:dyDescent="0.2">
      <c r="B3" s="188" t="str">
        <f>Summary!$C$6</f>
        <v>PARKLANDS II UNIT 4</v>
      </c>
      <c r="C3" s="188"/>
      <c r="D3" s="188"/>
      <c r="E3" s="188"/>
      <c r="F3" s="188"/>
      <c r="G3" s="229"/>
    </row>
    <row r="4" spans="1:11" ht="20.100000000000001" customHeight="1" x14ac:dyDescent="0.2">
      <c r="B4" s="188" t="s">
        <v>161</v>
      </c>
      <c r="C4" s="188"/>
      <c r="D4" s="188"/>
      <c r="E4" s="188"/>
      <c r="F4" s="188"/>
      <c r="G4" s="229"/>
    </row>
    <row r="5" spans="1:11" ht="20.100000000000001" customHeight="1" x14ac:dyDescent="0.2">
      <c r="B5" s="188" t="s">
        <v>53</v>
      </c>
      <c r="C5" s="188"/>
      <c r="D5" s="188"/>
      <c r="E5" s="188"/>
      <c r="F5" s="188"/>
      <c r="G5" s="229"/>
      <c r="J5" s="82"/>
      <c r="K5" s="82"/>
    </row>
    <row r="6" spans="1:11" ht="12.75" customHeight="1" thickBot="1" x14ac:dyDescent="0.25">
      <c r="A6" s="37"/>
      <c r="B6" s="37"/>
      <c r="C6" s="37"/>
      <c r="D6" s="37"/>
      <c r="E6" s="37"/>
      <c r="F6" s="37"/>
      <c r="G6" s="4"/>
      <c r="J6" s="3"/>
    </row>
    <row r="7" spans="1:11" ht="26.25" customHeight="1" thickBot="1" x14ac:dyDescent="0.25">
      <c r="A7" s="47" t="s">
        <v>10</v>
      </c>
      <c r="B7" s="48" t="s">
        <v>11</v>
      </c>
      <c r="C7" s="9" t="s">
        <v>2</v>
      </c>
      <c r="D7" s="10" t="s">
        <v>26</v>
      </c>
      <c r="E7" s="10" t="s">
        <v>17</v>
      </c>
      <c r="F7" s="9" t="s">
        <v>12</v>
      </c>
      <c r="G7" s="49" t="s">
        <v>13</v>
      </c>
      <c r="J7" s="3"/>
    </row>
    <row r="8" spans="1:11" ht="19.5" customHeight="1" x14ac:dyDescent="0.2">
      <c r="A8" s="84"/>
      <c r="B8" s="85"/>
      <c r="C8" s="86"/>
      <c r="D8" s="86"/>
      <c r="E8" s="87"/>
      <c r="F8" s="86"/>
      <c r="G8" s="88"/>
      <c r="I8" s="79"/>
      <c r="J8" s="89"/>
    </row>
    <row r="9" spans="1:11" ht="19.5" customHeight="1" x14ac:dyDescent="0.35">
      <c r="A9" s="50">
        <v>1</v>
      </c>
      <c r="B9" s="72" t="s">
        <v>54</v>
      </c>
      <c r="C9" s="73" t="s">
        <v>55</v>
      </c>
      <c r="D9" s="212">
        <v>3</v>
      </c>
      <c r="E9" s="90"/>
      <c r="F9" s="11" t="s">
        <v>8</v>
      </c>
      <c r="G9" s="20" t="s">
        <v>8</v>
      </c>
      <c r="J9" s="3"/>
    </row>
    <row r="10" spans="1:11" ht="19.5" customHeight="1" x14ac:dyDescent="0.35">
      <c r="A10" s="50">
        <v>2</v>
      </c>
      <c r="B10" s="72" t="s">
        <v>70</v>
      </c>
      <c r="C10" s="73" t="s">
        <v>55</v>
      </c>
      <c r="D10" s="212">
        <v>3</v>
      </c>
      <c r="E10" s="90"/>
      <c r="F10" s="11" t="s">
        <v>8</v>
      </c>
      <c r="G10" s="20" t="s">
        <v>8</v>
      </c>
      <c r="J10" s="3"/>
    </row>
    <row r="11" spans="1:11" ht="19.5" customHeight="1" x14ac:dyDescent="0.35">
      <c r="A11" s="50">
        <v>3</v>
      </c>
      <c r="B11" s="72" t="s">
        <v>71</v>
      </c>
      <c r="C11" s="73" t="s">
        <v>5</v>
      </c>
      <c r="D11" s="212">
        <v>2995.0645</v>
      </c>
      <c r="E11" s="90"/>
      <c r="F11" s="11" t="s">
        <v>8</v>
      </c>
      <c r="G11" s="20" t="s">
        <v>8</v>
      </c>
      <c r="I11" s="91"/>
      <c r="J11" s="3"/>
    </row>
    <row r="12" spans="1:11" ht="19.5" customHeight="1" x14ac:dyDescent="0.35">
      <c r="A12" s="50">
        <v>4</v>
      </c>
      <c r="B12" s="72" t="s">
        <v>72</v>
      </c>
      <c r="C12" s="73" t="s">
        <v>5</v>
      </c>
      <c r="D12" s="212">
        <v>753</v>
      </c>
      <c r="E12" s="92"/>
      <c r="F12" s="11" t="s">
        <v>8</v>
      </c>
      <c r="G12" s="20" t="s">
        <v>8</v>
      </c>
      <c r="J12" s="3"/>
    </row>
    <row r="13" spans="1:11" ht="19.5" customHeight="1" x14ac:dyDescent="0.35">
      <c r="A13" s="50">
        <v>5</v>
      </c>
      <c r="B13" s="72" t="s">
        <v>74</v>
      </c>
      <c r="C13" s="73" t="s">
        <v>5</v>
      </c>
      <c r="D13" s="212">
        <v>27</v>
      </c>
      <c r="E13" s="92"/>
      <c r="F13" s="11" t="s">
        <v>8</v>
      </c>
      <c r="G13" s="20" t="s">
        <v>8</v>
      </c>
      <c r="J13" s="3"/>
    </row>
    <row r="14" spans="1:11" ht="19.5" customHeight="1" x14ac:dyDescent="0.35">
      <c r="A14" s="50">
        <v>6</v>
      </c>
      <c r="B14" s="72" t="s">
        <v>56</v>
      </c>
      <c r="C14" s="73" t="s">
        <v>57</v>
      </c>
      <c r="D14" s="209">
        <v>0.73</v>
      </c>
      <c r="E14" s="92"/>
      <c r="F14" s="11" t="s">
        <v>8</v>
      </c>
      <c r="G14" s="20" t="s">
        <v>8</v>
      </c>
      <c r="I14" s="79"/>
      <c r="J14" s="89"/>
    </row>
    <row r="15" spans="1:11" ht="19.5" customHeight="1" x14ac:dyDescent="0.35">
      <c r="A15" s="50">
        <v>7</v>
      </c>
      <c r="B15" s="72" t="s">
        <v>58</v>
      </c>
      <c r="C15" s="73" t="s">
        <v>55</v>
      </c>
      <c r="D15" s="212">
        <v>3</v>
      </c>
      <c r="E15" s="90"/>
      <c r="F15" s="11" t="s">
        <v>8</v>
      </c>
      <c r="G15" s="20" t="s">
        <v>8</v>
      </c>
      <c r="J15" s="89"/>
      <c r="K15" s="58"/>
    </row>
    <row r="16" spans="1:11" ht="19.5" customHeight="1" x14ac:dyDescent="0.35">
      <c r="A16" s="50">
        <v>8</v>
      </c>
      <c r="B16" s="72" t="s">
        <v>59</v>
      </c>
      <c r="C16" s="73" t="s">
        <v>55</v>
      </c>
      <c r="D16" s="212">
        <v>1</v>
      </c>
      <c r="E16" s="90"/>
      <c r="F16" s="11" t="s">
        <v>8</v>
      </c>
      <c r="G16" s="20" t="s">
        <v>8</v>
      </c>
      <c r="J16" s="89"/>
      <c r="K16" s="58"/>
    </row>
    <row r="17" spans="1:13" ht="19.5" customHeight="1" x14ac:dyDescent="0.35">
      <c r="A17" s="50">
        <v>9</v>
      </c>
      <c r="B17" s="72" t="s">
        <v>60</v>
      </c>
      <c r="C17" s="73" t="s">
        <v>55</v>
      </c>
      <c r="D17" s="212">
        <v>13</v>
      </c>
      <c r="E17" s="90"/>
      <c r="F17" s="11" t="s">
        <v>8</v>
      </c>
      <c r="G17" s="20" t="s">
        <v>8</v>
      </c>
      <c r="J17" s="79"/>
      <c r="K17" s="58"/>
    </row>
    <row r="18" spans="1:13" ht="19.5" customHeight="1" x14ac:dyDescent="0.35">
      <c r="A18" s="50">
        <v>10</v>
      </c>
      <c r="B18" s="72" t="s">
        <v>61</v>
      </c>
      <c r="C18" s="73" t="s">
        <v>55</v>
      </c>
      <c r="D18" s="212">
        <v>16</v>
      </c>
      <c r="E18" s="90"/>
      <c r="F18" s="11" t="s">
        <v>8</v>
      </c>
      <c r="G18" s="20" t="s">
        <v>8</v>
      </c>
      <c r="J18" s="79"/>
      <c r="K18" s="79"/>
    </row>
    <row r="19" spans="1:13" ht="19.5" customHeight="1" x14ac:dyDescent="0.35">
      <c r="A19" s="50">
        <v>11</v>
      </c>
      <c r="B19" s="72" t="s">
        <v>75</v>
      </c>
      <c r="C19" s="73" t="s">
        <v>55</v>
      </c>
      <c r="D19" s="212">
        <v>2</v>
      </c>
      <c r="E19" s="90"/>
      <c r="F19" s="11" t="s">
        <v>8</v>
      </c>
      <c r="G19" s="20" t="s">
        <v>8</v>
      </c>
      <c r="J19" s="79"/>
      <c r="K19" s="79"/>
    </row>
    <row r="20" spans="1:13" ht="19.5" customHeight="1" x14ac:dyDescent="0.35">
      <c r="A20" s="50">
        <v>12</v>
      </c>
      <c r="B20" s="72" t="s">
        <v>62</v>
      </c>
      <c r="C20" s="73" t="s">
        <v>55</v>
      </c>
      <c r="D20" s="212">
        <v>11</v>
      </c>
      <c r="E20" s="90"/>
      <c r="F20" s="11" t="s">
        <v>8</v>
      </c>
      <c r="G20" s="20" t="s">
        <v>8</v>
      </c>
      <c r="J20" s="79"/>
      <c r="K20" s="79"/>
      <c r="M20" s="59"/>
    </row>
    <row r="21" spans="1:13" ht="19.5" customHeight="1" x14ac:dyDescent="0.35">
      <c r="A21" s="50">
        <v>13</v>
      </c>
      <c r="B21" s="72" t="s">
        <v>63</v>
      </c>
      <c r="C21" s="73" t="s">
        <v>55</v>
      </c>
      <c r="D21" s="212">
        <v>1</v>
      </c>
      <c r="E21" s="90"/>
      <c r="F21" s="11" t="s">
        <v>8</v>
      </c>
      <c r="G21" s="20" t="s">
        <v>8</v>
      </c>
      <c r="J21" s="79"/>
      <c r="K21" s="79"/>
      <c r="M21" s="59"/>
    </row>
    <row r="22" spans="1:13" ht="19.5" customHeight="1" x14ac:dyDescent="0.35">
      <c r="A22" s="50">
        <v>14</v>
      </c>
      <c r="B22" s="72" t="s">
        <v>64</v>
      </c>
      <c r="C22" s="73" t="s">
        <v>55</v>
      </c>
      <c r="D22" s="212">
        <v>11</v>
      </c>
      <c r="E22" s="90"/>
      <c r="F22" s="11" t="s">
        <v>8</v>
      </c>
      <c r="G22" s="20" t="s">
        <v>8</v>
      </c>
      <c r="J22" s="79"/>
      <c r="K22" s="58"/>
    </row>
    <row r="23" spans="1:13" ht="19.5" customHeight="1" x14ac:dyDescent="0.35">
      <c r="A23" s="50">
        <v>15</v>
      </c>
      <c r="B23" s="72" t="s">
        <v>73</v>
      </c>
      <c r="C23" s="73" t="s">
        <v>55</v>
      </c>
      <c r="D23" s="212">
        <v>1</v>
      </c>
      <c r="E23" s="90"/>
      <c r="F23" s="11" t="s">
        <v>8</v>
      </c>
      <c r="G23" s="20" t="s">
        <v>8</v>
      </c>
      <c r="J23" s="79"/>
      <c r="K23" s="58"/>
    </row>
    <row r="24" spans="1:13" ht="19.5" customHeight="1" x14ac:dyDescent="0.35">
      <c r="A24" s="50">
        <v>16</v>
      </c>
      <c r="B24" s="72" t="s">
        <v>65</v>
      </c>
      <c r="C24" s="73" t="s">
        <v>5</v>
      </c>
      <c r="D24" s="212">
        <f>D11+D12</f>
        <v>3748.0645</v>
      </c>
      <c r="E24" s="90"/>
      <c r="F24" s="11" t="s">
        <v>8</v>
      </c>
      <c r="G24" s="20" t="s">
        <v>8</v>
      </c>
      <c r="I24" s="91"/>
      <c r="J24" s="3"/>
      <c r="M24" s="59"/>
    </row>
    <row r="25" spans="1:13" ht="19.5" customHeight="1" x14ac:dyDescent="0.35">
      <c r="A25" s="50">
        <v>17</v>
      </c>
      <c r="B25" s="72" t="s">
        <v>66</v>
      </c>
      <c r="C25" s="73" t="s">
        <v>5</v>
      </c>
      <c r="D25" s="212">
        <f>D12+D11</f>
        <v>3748.0645</v>
      </c>
      <c r="E25" s="90"/>
      <c r="F25" s="11" t="s">
        <v>8</v>
      </c>
      <c r="G25" s="20" t="s">
        <v>8</v>
      </c>
      <c r="J25" s="93"/>
    </row>
    <row r="26" spans="1:13" ht="19.5" customHeight="1" x14ac:dyDescent="0.35">
      <c r="A26" s="50">
        <v>18</v>
      </c>
      <c r="B26" s="72" t="s">
        <v>67</v>
      </c>
      <c r="C26" s="73" t="s">
        <v>5</v>
      </c>
      <c r="D26" s="212">
        <f>D11+D12</f>
        <v>3748.0645</v>
      </c>
      <c r="E26" s="90"/>
      <c r="F26" s="11" t="s">
        <v>8</v>
      </c>
      <c r="G26" s="20" t="s">
        <v>8</v>
      </c>
      <c r="J26" s="93"/>
    </row>
    <row r="27" spans="1:13" ht="19.5" customHeight="1" x14ac:dyDescent="0.35">
      <c r="A27" s="50">
        <v>19</v>
      </c>
      <c r="B27" s="72" t="s">
        <v>76</v>
      </c>
      <c r="C27" s="73" t="s">
        <v>77</v>
      </c>
      <c r="D27" s="212">
        <v>1</v>
      </c>
      <c r="E27" s="90"/>
      <c r="F27" s="11" t="s">
        <v>8</v>
      </c>
      <c r="G27" s="20" t="s">
        <v>8</v>
      </c>
      <c r="J27" s="93"/>
    </row>
    <row r="28" spans="1:13" ht="19.5" customHeight="1" x14ac:dyDescent="0.35">
      <c r="A28" s="50">
        <v>20</v>
      </c>
      <c r="B28" s="72" t="s">
        <v>68</v>
      </c>
      <c r="C28" s="73" t="s">
        <v>55</v>
      </c>
      <c r="D28" s="227">
        <f>D15+D16+D17*2+D18*2+D19</f>
        <v>64</v>
      </c>
      <c r="E28" s="90"/>
      <c r="F28" s="11" t="s">
        <v>8</v>
      </c>
      <c r="G28" s="20" t="s">
        <v>8</v>
      </c>
      <c r="J28" s="3"/>
    </row>
    <row r="29" spans="1:13" ht="19.5" customHeight="1" thickBot="1" x14ac:dyDescent="0.4">
      <c r="A29" s="94"/>
      <c r="B29" s="95"/>
      <c r="C29" s="96"/>
      <c r="D29" s="96"/>
      <c r="E29" s="97"/>
      <c r="F29" s="98"/>
      <c r="G29" s="21"/>
    </row>
    <row r="30" spans="1:13" ht="19.5" customHeight="1" x14ac:dyDescent="0.35">
      <c r="A30" s="18"/>
      <c r="B30" s="72"/>
      <c r="C30" s="73"/>
      <c r="D30" s="73"/>
      <c r="F30" s="19" t="s">
        <v>7</v>
      </c>
      <c r="G30" s="11" t="s">
        <v>8</v>
      </c>
    </row>
    <row r="31" spans="1:13" ht="15" customHeight="1" x14ac:dyDescent="0.2">
      <c r="A31" s="17" t="s">
        <v>20</v>
      </c>
      <c r="B31" s="60"/>
    </row>
    <row r="32" spans="1:13" ht="12.75" customHeight="1" x14ac:dyDescent="0.2">
      <c r="A32" s="18"/>
      <c r="B32" s="60"/>
      <c r="F32" s="99"/>
    </row>
    <row r="33" spans="1:7" ht="42.75" customHeight="1" x14ac:dyDescent="0.2">
      <c r="A33" s="55" t="s">
        <v>22</v>
      </c>
      <c r="B33" s="192" t="s">
        <v>159</v>
      </c>
      <c r="C33" s="192"/>
      <c r="D33" s="192"/>
      <c r="E33" s="192"/>
      <c r="F33" s="192"/>
      <c r="G33" s="192"/>
    </row>
    <row r="34" spans="1:7" ht="12.75" customHeight="1" x14ac:dyDescent="0.2">
      <c r="A34" s="55"/>
      <c r="B34" s="81"/>
      <c r="C34" s="81"/>
      <c r="D34" s="81"/>
      <c r="E34" s="81"/>
      <c r="F34" s="81"/>
      <c r="G34" s="81"/>
    </row>
    <row r="35" spans="1:7" ht="12.75" customHeight="1" x14ac:dyDescent="0.2">
      <c r="A35" s="55" t="s">
        <v>23</v>
      </c>
      <c r="B35" s="192" t="s">
        <v>69</v>
      </c>
      <c r="C35" s="192"/>
      <c r="D35" s="192"/>
      <c r="E35" s="192"/>
      <c r="F35" s="192"/>
      <c r="G35" s="192"/>
    </row>
    <row r="36" spans="1:7" ht="12.75" customHeight="1" x14ac:dyDescent="0.2">
      <c r="A36" s="55"/>
      <c r="B36" s="100"/>
      <c r="C36" s="53"/>
      <c r="D36" s="53"/>
      <c r="E36" s="54"/>
      <c r="F36" s="101"/>
      <c r="G36" s="102"/>
    </row>
    <row r="37" spans="1:7" ht="50.1" customHeight="1" x14ac:dyDescent="0.2">
      <c r="A37" s="55" t="s">
        <v>24</v>
      </c>
      <c r="B37" s="193" t="s">
        <v>14</v>
      </c>
      <c r="C37" s="193"/>
      <c r="D37" s="193"/>
      <c r="E37" s="193"/>
      <c r="F37" s="193"/>
      <c r="G37" s="193"/>
    </row>
    <row r="38" spans="1:7" ht="12.75" customHeight="1" x14ac:dyDescent="0.2">
      <c r="A38" s="55"/>
      <c r="B38" s="185"/>
      <c r="C38" s="185"/>
      <c r="D38" s="185"/>
      <c r="E38" s="185"/>
      <c r="F38" s="185"/>
    </row>
    <row r="39" spans="1:7" ht="78" customHeight="1" x14ac:dyDescent="0.2">
      <c r="A39" s="55" t="s">
        <v>25</v>
      </c>
      <c r="B39" s="193" t="s">
        <v>15</v>
      </c>
      <c r="C39" s="193"/>
      <c r="D39" s="193"/>
      <c r="E39" s="193"/>
      <c r="F39" s="193"/>
      <c r="G39" s="193"/>
    </row>
    <row r="40" spans="1:7" ht="12.75" customHeight="1" x14ac:dyDescent="0.2">
      <c r="A40" s="55"/>
      <c r="B40" s="100"/>
      <c r="C40" s="53"/>
      <c r="D40" s="53"/>
      <c r="E40" s="54"/>
      <c r="F40" s="101"/>
      <c r="G40" s="102"/>
    </row>
    <row r="41" spans="1:7" x14ac:dyDescent="0.2">
      <c r="F41" s="18" t="s">
        <v>3</v>
      </c>
      <c r="G41" s="1"/>
    </row>
    <row r="42" spans="1:7" x14ac:dyDescent="0.2">
      <c r="F42" s="18" t="s">
        <v>4</v>
      </c>
      <c r="G42" s="2"/>
    </row>
  </sheetData>
  <mergeCells count="9">
    <mergeCell ref="B1:G1"/>
    <mergeCell ref="B37:G37"/>
    <mergeCell ref="B38:F38"/>
    <mergeCell ref="B39:G39"/>
    <mergeCell ref="B33:G33"/>
    <mergeCell ref="B35:G35"/>
    <mergeCell ref="B3:F3"/>
    <mergeCell ref="B4:F4"/>
    <mergeCell ref="B5:F5"/>
  </mergeCells>
  <printOptions horizontalCentered="1"/>
  <pageMargins left="0.5" right="0.5" top="0.52" bottom="0.25" header="0.5" footer="0.35"/>
  <pageSetup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0AB4-6BED-431B-8AE3-4EF2AF31D431}">
  <sheetPr>
    <tabColor rgb="FF92D050"/>
    <pageSetUpPr fitToPage="1"/>
  </sheetPr>
  <dimension ref="A1:G36"/>
  <sheetViews>
    <sheetView view="pageBreakPreview" zoomScale="115" zoomScaleNormal="100" zoomScaleSheetLayoutView="115" workbookViewId="0">
      <selection activeCell="D15" sqref="D15"/>
    </sheetView>
  </sheetViews>
  <sheetFormatPr defaultColWidth="9.140625" defaultRowHeight="12.75" x14ac:dyDescent="0.2"/>
  <cols>
    <col min="1" max="1" width="8.28515625" customWidth="1"/>
    <col min="2" max="2" width="39.7109375" customWidth="1"/>
    <col min="3" max="3" width="15.7109375" customWidth="1"/>
    <col min="4" max="4" width="15.7109375" style="124" customWidth="1"/>
    <col min="5" max="5" width="15.7109375" hidden="1" customWidth="1"/>
    <col min="6" max="6" width="15.7109375" style="3" customWidth="1"/>
    <col min="7" max="7" width="15.7109375" customWidth="1"/>
  </cols>
  <sheetData>
    <row r="1" spans="1:7" ht="18" x14ac:dyDescent="0.2">
      <c r="A1" s="93"/>
      <c r="B1" s="188"/>
      <c r="C1" s="188"/>
      <c r="D1" s="188"/>
      <c r="E1" s="188"/>
      <c r="F1" s="188"/>
      <c r="G1" s="188"/>
    </row>
    <row r="2" spans="1:7" x14ac:dyDescent="0.2">
      <c r="A2" s="93"/>
      <c r="B2" s="44"/>
      <c r="C2" s="45"/>
      <c r="D2" s="45"/>
      <c r="E2" s="45"/>
      <c r="F2" s="46" t="s">
        <v>9</v>
      </c>
      <c r="G2" s="45" t="str">
        <f>Summary!$E$2</f>
        <v>205-29-05</v>
      </c>
    </row>
    <row r="3" spans="1:7" ht="20.100000000000001" customHeight="1" x14ac:dyDescent="0.2">
      <c r="B3" s="188" t="str">
        <f>Summary!$C$6</f>
        <v>PARKLANDS II UNIT 4</v>
      </c>
      <c r="C3" s="188"/>
      <c r="D3" s="188"/>
      <c r="E3" s="188"/>
      <c r="F3" s="188"/>
      <c r="G3" s="229"/>
    </row>
    <row r="4" spans="1:7" ht="20.100000000000001" customHeight="1" x14ac:dyDescent="0.25">
      <c r="B4" s="188" t="s">
        <v>161</v>
      </c>
      <c r="C4" s="188"/>
      <c r="D4" s="188"/>
      <c r="E4" s="188"/>
      <c r="F4" s="188"/>
      <c r="G4" s="231"/>
    </row>
    <row r="5" spans="1:7" ht="20.100000000000001" customHeight="1" x14ac:dyDescent="0.25">
      <c r="B5" s="188" t="s">
        <v>84</v>
      </c>
      <c r="C5" s="188"/>
      <c r="D5" s="188"/>
      <c r="E5" s="188"/>
      <c r="F5" s="188"/>
      <c r="G5" s="231"/>
    </row>
    <row r="6" spans="1:7" ht="12.75" customHeight="1" thickBot="1" x14ac:dyDescent="0.3">
      <c r="B6" s="83"/>
      <c r="C6" s="83"/>
      <c r="D6" s="83"/>
      <c r="E6" s="83"/>
      <c r="F6" s="83"/>
      <c r="G6" s="83"/>
    </row>
    <row r="7" spans="1:7" ht="26.25" customHeight="1" thickBot="1" x14ac:dyDescent="0.25">
      <c r="A7" s="47" t="s">
        <v>10</v>
      </c>
      <c r="B7" s="48" t="s">
        <v>11</v>
      </c>
      <c r="C7" s="9" t="s">
        <v>2</v>
      </c>
      <c r="D7" s="113" t="s">
        <v>26</v>
      </c>
      <c r="E7" s="10" t="s">
        <v>17</v>
      </c>
      <c r="F7" s="9" t="s">
        <v>12</v>
      </c>
      <c r="G7" s="49" t="s">
        <v>13</v>
      </c>
    </row>
    <row r="8" spans="1:7" ht="19.5" customHeight="1" x14ac:dyDescent="0.35">
      <c r="A8" s="103"/>
      <c r="B8" s="104"/>
      <c r="C8" s="105"/>
      <c r="D8" s="114"/>
      <c r="E8" s="106"/>
      <c r="F8" s="115"/>
      <c r="G8" s="116"/>
    </row>
    <row r="9" spans="1:7" ht="19.5" customHeight="1" x14ac:dyDescent="0.35">
      <c r="A9" s="117" t="s">
        <v>85</v>
      </c>
      <c r="B9" s="118"/>
      <c r="C9" s="118"/>
      <c r="D9" s="119"/>
      <c r="E9" s="120"/>
      <c r="F9" s="115"/>
      <c r="G9" s="20"/>
    </row>
    <row r="10" spans="1:7" ht="19.5" customHeight="1" x14ac:dyDescent="0.35">
      <c r="A10" s="50">
        <v>1</v>
      </c>
      <c r="B10" s="72" t="s">
        <v>94</v>
      </c>
      <c r="C10" s="73" t="s">
        <v>55</v>
      </c>
      <c r="D10" s="212">
        <v>1</v>
      </c>
      <c r="E10" s="73"/>
      <c r="F10" s="11" t="s">
        <v>8</v>
      </c>
      <c r="G10" s="20" t="s">
        <v>8</v>
      </c>
    </row>
    <row r="11" spans="1:7" ht="19.5" customHeight="1" x14ac:dyDescent="0.35">
      <c r="A11" s="50">
        <v>2</v>
      </c>
      <c r="B11" s="72" t="s">
        <v>95</v>
      </c>
      <c r="C11" s="73" t="s">
        <v>55</v>
      </c>
      <c r="D11" s="212">
        <v>2</v>
      </c>
      <c r="E11" s="73">
        <v>79.3</v>
      </c>
      <c r="F11" s="11" t="s">
        <v>8</v>
      </c>
      <c r="G11" s="20" t="s">
        <v>8</v>
      </c>
    </row>
    <row r="12" spans="1:7" ht="19.5" customHeight="1" x14ac:dyDescent="0.35">
      <c r="A12" s="50">
        <v>3</v>
      </c>
      <c r="B12" s="72" t="s">
        <v>96</v>
      </c>
      <c r="C12" s="73" t="s">
        <v>5</v>
      </c>
      <c r="D12" s="209">
        <v>161.01</v>
      </c>
      <c r="E12" s="73"/>
      <c r="F12" s="11" t="s">
        <v>8</v>
      </c>
      <c r="G12" s="20" t="s">
        <v>8</v>
      </c>
    </row>
    <row r="13" spans="1:7" ht="19.5" customHeight="1" x14ac:dyDescent="0.35">
      <c r="A13" s="50">
        <v>4</v>
      </c>
      <c r="B13" s="72" t="s">
        <v>97</v>
      </c>
      <c r="C13" s="73" t="s">
        <v>5</v>
      </c>
      <c r="D13" s="209">
        <f>5.58+20.58</f>
        <v>26.159999999999997</v>
      </c>
      <c r="E13" s="73"/>
      <c r="F13" s="11" t="s">
        <v>8</v>
      </c>
      <c r="G13" s="20" t="s">
        <v>8</v>
      </c>
    </row>
    <row r="14" spans="1:7" ht="19.5" customHeight="1" x14ac:dyDescent="0.35">
      <c r="A14" s="50"/>
      <c r="B14" s="61"/>
      <c r="C14" s="108"/>
      <c r="D14" s="213"/>
      <c r="E14" s="109"/>
      <c r="F14" s="19" t="s">
        <v>89</v>
      </c>
      <c r="G14" s="20" t="s">
        <v>8</v>
      </c>
    </row>
    <row r="15" spans="1:7" ht="19.5" customHeight="1" x14ac:dyDescent="0.35">
      <c r="A15" s="50"/>
      <c r="B15" s="61"/>
      <c r="C15" s="108"/>
      <c r="D15" s="213"/>
      <c r="E15" s="109"/>
      <c r="F15" s="19"/>
      <c r="G15" s="20"/>
    </row>
    <row r="16" spans="1:7" ht="19.5" customHeight="1" x14ac:dyDescent="0.35">
      <c r="A16" s="117" t="s">
        <v>98</v>
      </c>
      <c r="B16" s="118"/>
      <c r="C16" s="118"/>
      <c r="D16" s="214"/>
      <c r="E16" s="120"/>
      <c r="F16" s="115"/>
      <c r="G16" s="20"/>
    </row>
    <row r="17" spans="1:7" ht="19.5" customHeight="1" x14ac:dyDescent="0.35">
      <c r="A17" s="50">
        <v>1</v>
      </c>
      <c r="B17" s="72" t="s">
        <v>86</v>
      </c>
      <c r="C17" s="73" t="s">
        <v>1</v>
      </c>
      <c r="D17" s="209">
        <v>26.31</v>
      </c>
      <c r="E17" s="73"/>
      <c r="F17" s="11" t="s">
        <v>8</v>
      </c>
      <c r="G17" s="20" t="s">
        <v>8</v>
      </c>
    </row>
    <row r="18" spans="1:7" ht="19.5" customHeight="1" x14ac:dyDescent="0.35">
      <c r="A18" s="50">
        <v>2</v>
      </c>
      <c r="B18" s="72" t="s">
        <v>87</v>
      </c>
      <c r="C18" s="73" t="s">
        <v>1</v>
      </c>
      <c r="D18" s="209">
        <v>0.45</v>
      </c>
      <c r="E18" s="73">
        <v>79.3</v>
      </c>
      <c r="F18" s="11" t="s">
        <v>8</v>
      </c>
      <c r="G18" s="20" t="s">
        <v>8</v>
      </c>
    </row>
    <row r="19" spans="1:7" ht="19.5" customHeight="1" x14ac:dyDescent="0.35">
      <c r="A19" s="50">
        <v>3</v>
      </c>
      <c r="B19" s="72" t="s">
        <v>99</v>
      </c>
      <c r="C19" s="73" t="s">
        <v>0</v>
      </c>
      <c r="D19" s="209">
        <v>56.2</v>
      </c>
      <c r="E19" s="73"/>
      <c r="F19" s="11" t="s">
        <v>8</v>
      </c>
      <c r="G19" s="20" t="s">
        <v>8</v>
      </c>
    </row>
    <row r="20" spans="1:7" ht="19.5" customHeight="1" x14ac:dyDescent="0.35">
      <c r="A20" s="206">
        <v>4</v>
      </c>
      <c r="B20" s="207" t="s">
        <v>88</v>
      </c>
      <c r="C20" s="208" t="s">
        <v>1</v>
      </c>
      <c r="D20" s="209">
        <v>8</v>
      </c>
      <c r="E20" s="208"/>
      <c r="F20" s="210" t="s">
        <v>8</v>
      </c>
      <c r="G20" s="211" t="s">
        <v>8</v>
      </c>
    </row>
    <row r="21" spans="1:7" ht="19.5" customHeight="1" x14ac:dyDescent="0.35">
      <c r="A21" s="206">
        <v>5</v>
      </c>
      <c r="B21" s="207" t="s">
        <v>154</v>
      </c>
      <c r="C21" s="208" t="s">
        <v>5</v>
      </c>
      <c r="D21" s="209">
        <v>17</v>
      </c>
      <c r="E21" s="208"/>
      <c r="F21" s="210" t="s">
        <v>8</v>
      </c>
      <c r="G21" s="211" t="s">
        <v>8</v>
      </c>
    </row>
    <row r="22" spans="1:7" ht="15" x14ac:dyDescent="0.35">
      <c r="A22" s="50"/>
      <c r="B22" s="61"/>
      <c r="C22" s="108"/>
      <c r="D22" s="109"/>
      <c r="E22" s="109"/>
      <c r="F22" s="19" t="s">
        <v>89</v>
      </c>
      <c r="G22" s="20" t="s">
        <v>8</v>
      </c>
    </row>
    <row r="23" spans="1:7" ht="9.9499999999999993" customHeight="1" x14ac:dyDescent="0.35">
      <c r="A23" s="50"/>
      <c r="B23" s="61"/>
      <c r="C23" s="108"/>
      <c r="D23" s="109"/>
      <c r="E23" s="109"/>
      <c r="F23" s="19"/>
      <c r="G23" s="20"/>
    </row>
    <row r="24" spans="1:7" ht="15.75" thickBot="1" x14ac:dyDescent="0.4">
      <c r="A24" s="51"/>
      <c r="B24" s="121"/>
      <c r="C24" s="62"/>
      <c r="D24" s="122"/>
      <c r="E24" s="63"/>
      <c r="F24" s="123"/>
      <c r="G24" s="21"/>
    </row>
    <row r="25" spans="1:7" ht="15.75" customHeight="1" x14ac:dyDescent="0.35">
      <c r="A25" s="17" t="s">
        <v>20</v>
      </c>
      <c r="F25" s="64" t="s">
        <v>7</v>
      </c>
      <c r="G25" s="11" t="s">
        <v>8</v>
      </c>
    </row>
    <row r="26" spans="1:7" x14ac:dyDescent="0.2">
      <c r="A26" s="125" t="s">
        <v>22</v>
      </c>
      <c r="B26" s="126" t="s">
        <v>90</v>
      </c>
    </row>
    <row r="27" spans="1:7" x14ac:dyDescent="0.2">
      <c r="A27" s="125"/>
      <c r="B27" s="126"/>
    </row>
    <row r="28" spans="1:7" x14ac:dyDescent="0.2">
      <c r="A28" s="125" t="s">
        <v>23</v>
      </c>
      <c r="B28" s="126" t="s">
        <v>91</v>
      </c>
    </row>
    <row r="29" spans="1:7" x14ac:dyDescent="0.2">
      <c r="A29" s="127"/>
    </row>
    <row r="30" spans="1:7" x14ac:dyDescent="0.2">
      <c r="A30" s="125" t="s">
        <v>24</v>
      </c>
      <c r="B30" s="126" t="s">
        <v>92</v>
      </c>
    </row>
    <row r="31" spans="1:7" x14ac:dyDescent="0.2">
      <c r="A31" s="127"/>
    </row>
    <row r="32" spans="1:7" ht="47.25" customHeight="1" x14ac:dyDescent="0.2">
      <c r="A32" s="55" t="s">
        <v>25</v>
      </c>
      <c r="B32" s="193" t="s">
        <v>14</v>
      </c>
      <c r="C32" s="193"/>
      <c r="D32" s="193"/>
      <c r="E32" s="193"/>
      <c r="F32" s="193"/>
      <c r="G32" s="193"/>
    </row>
    <row r="33" spans="1:7" x14ac:dyDescent="0.2">
      <c r="A33" s="55"/>
    </row>
    <row r="34" spans="1:7" ht="72" customHeight="1" x14ac:dyDescent="0.2">
      <c r="A34" s="55" t="s">
        <v>93</v>
      </c>
      <c r="B34" s="193" t="s">
        <v>15</v>
      </c>
      <c r="C34" s="193"/>
      <c r="D34" s="193"/>
      <c r="E34" s="193"/>
      <c r="F34" s="193"/>
      <c r="G34" s="193"/>
    </row>
    <row r="35" spans="1:7" x14ac:dyDescent="0.2">
      <c r="F35" s="18" t="s">
        <v>3</v>
      </c>
      <c r="G35" s="1"/>
    </row>
    <row r="36" spans="1:7" x14ac:dyDescent="0.2">
      <c r="F36" s="18" t="s">
        <v>4</v>
      </c>
      <c r="G36" s="2"/>
    </row>
  </sheetData>
  <mergeCells count="6">
    <mergeCell ref="B34:G34"/>
    <mergeCell ref="B1:G1"/>
    <mergeCell ref="B32:G32"/>
    <mergeCell ref="B3:F3"/>
    <mergeCell ref="B4:F4"/>
    <mergeCell ref="B5:F5"/>
  </mergeCells>
  <printOptions horizontalCentered="1"/>
  <pageMargins left="0.5" right="0.5" top="0.52" bottom="0.25" header="0.5" footer="0.3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29"/>
  <sheetViews>
    <sheetView view="pageBreakPreview" zoomScaleNormal="100" zoomScaleSheetLayoutView="100" workbookViewId="0">
      <selection activeCell="B11" sqref="B11"/>
    </sheetView>
  </sheetViews>
  <sheetFormatPr defaultRowHeight="12.75" x14ac:dyDescent="0.2"/>
  <cols>
    <col min="1" max="1" width="5.7109375" customWidth="1"/>
    <col min="2" max="2" width="33.7109375" customWidth="1"/>
    <col min="3" max="3" width="18.28515625" bestFit="1" customWidth="1"/>
    <col min="4" max="4" width="15.7109375" customWidth="1"/>
    <col min="5" max="5" width="15.7109375" hidden="1" customWidth="1"/>
    <col min="6" max="6" width="16.7109375" style="3" customWidth="1"/>
    <col min="7" max="7" width="16.7109375" customWidth="1"/>
  </cols>
  <sheetData>
    <row r="1" spans="1:7" x14ac:dyDescent="0.2">
      <c r="F1"/>
      <c r="G1" s="12" t="e">
        <f>#REF!</f>
        <v>#REF!</v>
      </c>
    </row>
    <row r="2" spans="1:7" x14ac:dyDescent="0.2">
      <c r="F2" s="13" t="s">
        <v>9</v>
      </c>
      <c r="G2" s="5" t="e">
        <f>#REF!</f>
        <v>#REF!</v>
      </c>
    </row>
    <row r="3" spans="1:7" ht="20.100000000000001" customHeight="1" x14ac:dyDescent="0.2">
      <c r="B3" s="188" t="s">
        <v>19</v>
      </c>
      <c r="C3" s="188"/>
      <c r="D3" s="188"/>
      <c r="E3" s="188"/>
      <c r="F3" s="188"/>
      <c r="G3" s="188"/>
    </row>
    <row r="4" spans="1:7" ht="20.100000000000001" customHeight="1" x14ac:dyDescent="0.25">
      <c r="B4" s="194" t="e">
        <f>#REF!</f>
        <v>#REF!</v>
      </c>
      <c r="C4" s="194"/>
      <c r="D4" s="194"/>
      <c r="E4" s="194"/>
      <c r="F4" s="194"/>
      <c r="G4" s="194"/>
    </row>
    <row r="5" spans="1:7" ht="20.100000000000001" customHeight="1" x14ac:dyDescent="0.25">
      <c r="B5" s="194" t="s">
        <v>33</v>
      </c>
      <c r="C5" s="194"/>
      <c r="D5" s="194"/>
      <c r="E5" s="194"/>
      <c r="F5" s="194"/>
      <c r="G5" s="194"/>
    </row>
    <row r="6" spans="1:7" ht="12.75" customHeight="1" x14ac:dyDescent="0.2"/>
    <row r="7" spans="1:7" ht="12.75" customHeight="1" thickBot="1" x14ac:dyDescent="0.25">
      <c r="A7" s="5" t="s">
        <v>21</v>
      </c>
      <c r="C7" s="6"/>
      <c r="D7" s="6"/>
    </row>
    <row r="8" spans="1:7" ht="26.25" customHeight="1" thickBot="1" x14ac:dyDescent="0.25">
      <c r="A8" s="36" t="s">
        <v>10</v>
      </c>
      <c r="B8" s="22" t="s">
        <v>11</v>
      </c>
      <c r="C8" s="23" t="s">
        <v>2</v>
      </c>
      <c r="D8" s="10" t="s">
        <v>26</v>
      </c>
      <c r="E8" s="10" t="s">
        <v>17</v>
      </c>
      <c r="F8" s="24" t="s">
        <v>12</v>
      </c>
      <c r="G8" s="25" t="s">
        <v>13</v>
      </c>
    </row>
    <row r="9" spans="1:7" ht="9.9499999999999993" customHeight="1" x14ac:dyDescent="0.2">
      <c r="A9" s="35"/>
      <c r="B9" s="27"/>
      <c r="C9" s="28"/>
      <c r="D9" s="29"/>
      <c r="E9" s="29"/>
      <c r="F9" s="30"/>
      <c r="G9" s="31"/>
    </row>
    <row r="10" spans="1:7" ht="19.5" customHeight="1" x14ac:dyDescent="0.35">
      <c r="A10" s="41">
        <v>1</v>
      </c>
      <c r="B10" s="42" t="s">
        <v>27</v>
      </c>
      <c r="C10" s="43" t="s">
        <v>0</v>
      </c>
      <c r="D10" s="40"/>
      <c r="E10" s="34"/>
      <c r="F10" s="11" t="s">
        <v>8</v>
      </c>
      <c r="G10" s="20" t="s">
        <v>8</v>
      </c>
    </row>
    <row r="11" spans="1:7" ht="19.5" customHeight="1" x14ac:dyDescent="0.35">
      <c r="A11" s="41">
        <v>2</v>
      </c>
      <c r="B11" s="42" t="s">
        <v>28</v>
      </c>
      <c r="C11" s="43" t="s">
        <v>1</v>
      </c>
      <c r="D11" s="39"/>
      <c r="E11" s="34"/>
      <c r="F11" s="11" t="s">
        <v>8</v>
      </c>
      <c r="G11" s="20" t="s">
        <v>8</v>
      </c>
    </row>
    <row r="12" spans="1:7" ht="19.5" customHeight="1" x14ac:dyDescent="0.35">
      <c r="A12" s="41">
        <v>3</v>
      </c>
      <c r="B12" s="42" t="s">
        <v>31</v>
      </c>
      <c r="C12" s="43" t="s">
        <v>0</v>
      </c>
      <c r="D12" s="39"/>
      <c r="E12" s="34"/>
      <c r="F12" s="11" t="s">
        <v>8</v>
      </c>
      <c r="G12" s="20" t="s">
        <v>8</v>
      </c>
    </row>
    <row r="13" spans="1:7" ht="19.5" customHeight="1" x14ac:dyDescent="0.35">
      <c r="A13" s="41">
        <v>4</v>
      </c>
      <c r="B13" s="42" t="s">
        <v>16</v>
      </c>
      <c r="C13" s="43" t="s">
        <v>1</v>
      </c>
      <c r="D13" s="39"/>
      <c r="E13" s="34"/>
      <c r="F13" s="11" t="s">
        <v>8</v>
      </c>
      <c r="G13" s="20" t="s">
        <v>8</v>
      </c>
    </row>
    <row r="14" spans="1:7" ht="19.5" customHeight="1" x14ac:dyDescent="0.35">
      <c r="A14" s="41">
        <v>5</v>
      </c>
      <c r="B14" s="42" t="s">
        <v>32</v>
      </c>
      <c r="C14" s="43" t="s">
        <v>0</v>
      </c>
      <c r="D14" s="39"/>
      <c r="E14" s="34"/>
      <c r="F14" s="11" t="s">
        <v>8</v>
      </c>
      <c r="G14" s="20" t="s">
        <v>8</v>
      </c>
    </row>
    <row r="15" spans="1:7" ht="9.9499999999999993" customHeight="1" thickBot="1" x14ac:dyDescent="0.4">
      <c r="A15" s="26"/>
      <c r="B15" s="32"/>
      <c r="C15" s="33"/>
      <c r="D15" s="33"/>
      <c r="E15" s="33"/>
      <c r="F15" s="14"/>
      <c r="G15" s="21"/>
    </row>
    <row r="16" spans="1:7" ht="20.25" customHeight="1" x14ac:dyDescent="0.35">
      <c r="A16" s="7"/>
      <c r="B16" s="8"/>
      <c r="C16" s="8"/>
      <c r="D16" s="8"/>
      <c r="E16" s="15"/>
      <c r="F16" s="19" t="s">
        <v>7</v>
      </c>
      <c r="G16" s="11" t="s">
        <v>8</v>
      </c>
    </row>
    <row r="17" spans="1:7" ht="12.95" customHeight="1" x14ac:dyDescent="0.35">
      <c r="A17" s="17" t="s">
        <v>20</v>
      </c>
      <c r="B17" s="17"/>
      <c r="C17" s="17"/>
      <c r="D17" s="17"/>
      <c r="E17" s="17"/>
      <c r="F17" s="19"/>
      <c r="G17" s="11"/>
    </row>
    <row r="18" spans="1:7" ht="12.95" customHeight="1" x14ac:dyDescent="0.35">
      <c r="A18" s="7"/>
      <c r="B18" s="16"/>
      <c r="C18" s="7"/>
      <c r="D18" s="7"/>
      <c r="E18" s="15"/>
      <c r="F18" s="11"/>
      <c r="G18" s="11"/>
    </row>
    <row r="19" spans="1:7" x14ac:dyDescent="0.2">
      <c r="A19" s="38" t="s">
        <v>22</v>
      </c>
      <c r="B19" s="195" t="s">
        <v>29</v>
      </c>
      <c r="C19" s="195"/>
      <c r="D19" s="195"/>
      <c r="E19" s="195"/>
      <c r="F19" s="195"/>
      <c r="G19" s="195"/>
    </row>
    <row r="20" spans="1:7" ht="12.95" customHeight="1" x14ac:dyDescent="0.35">
      <c r="A20" s="7"/>
      <c r="B20" s="16"/>
      <c r="C20" s="7"/>
      <c r="D20" s="7"/>
      <c r="E20" s="15"/>
      <c r="F20" s="11"/>
      <c r="G20" s="11"/>
    </row>
    <row r="21" spans="1:7" x14ac:dyDescent="0.2">
      <c r="A21" s="38" t="s">
        <v>23</v>
      </c>
      <c r="B21" s="195" t="s">
        <v>30</v>
      </c>
      <c r="C21" s="195"/>
      <c r="D21" s="195"/>
      <c r="E21" s="195"/>
      <c r="F21" s="195"/>
      <c r="G21" s="195"/>
    </row>
    <row r="22" spans="1:7" ht="12.95" customHeight="1" x14ac:dyDescent="0.35">
      <c r="A22" s="7"/>
      <c r="B22" s="16"/>
      <c r="C22" s="7"/>
      <c r="D22" s="7"/>
      <c r="E22" s="15"/>
      <c r="F22" s="11"/>
      <c r="G22" s="11"/>
    </row>
    <row r="23" spans="1:7" ht="54" customHeight="1" x14ac:dyDescent="0.2">
      <c r="A23" s="38" t="s">
        <v>24</v>
      </c>
      <c r="B23" s="195" t="s">
        <v>18</v>
      </c>
      <c r="C23" s="195"/>
      <c r="D23" s="195"/>
      <c r="E23" s="195"/>
      <c r="F23" s="195"/>
      <c r="G23" s="195"/>
    </row>
    <row r="24" spans="1:7" ht="12.75" customHeight="1" x14ac:dyDescent="0.2"/>
    <row r="25" spans="1:7" ht="80.25" customHeight="1" x14ac:dyDescent="0.2">
      <c r="A25" s="38" t="s">
        <v>25</v>
      </c>
      <c r="B25" s="195" t="s">
        <v>15</v>
      </c>
      <c r="C25" s="195"/>
      <c r="D25" s="195"/>
      <c r="E25" s="195"/>
      <c r="F25" s="195"/>
      <c r="G25" s="195"/>
    </row>
    <row r="27" spans="1:7" x14ac:dyDescent="0.2">
      <c r="F27" s="18" t="s">
        <v>3</v>
      </c>
      <c r="G27" s="1"/>
    </row>
    <row r="28" spans="1:7" x14ac:dyDescent="0.2">
      <c r="F28" s="18" t="s">
        <v>4</v>
      </c>
      <c r="G28" s="2"/>
    </row>
    <row r="29" spans="1:7" x14ac:dyDescent="0.2">
      <c r="F29"/>
    </row>
  </sheetData>
  <mergeCells count="7">
    <mergeCell ref="B3:G3"/>
    <mergeCell ref="B4:G4"/>
    <mergeCell ref="B5:G5"/>
    <mergeCell ref="B23:G23"/>
    <mergeCell ref="B25:G25"/>
    <mergeCell ref="B19:G19"/>
    <mergeCell ref="B21:G21"/>
  </mergeCells>
  <printOptions horizontalCentered="1"/>
  <pageMargins left="0.5" right="0.5" top="0.52" bottom="0.25" header="0.5" footer="0.35"/>
  <pageSetup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Summary</vt:lpstr>
      <vt:lpstr>TPDES</vt:lpstr>
      <vt:lpstr>GRADING</vt:lpstr>
      <vt:lpstr>STREETS</vt:lpstr>
      <vt:lpstr>SEWER</vt:lpstr>
      <vt:lpstr>WATER</vt:lpstr>
      <vt:lpstr>DRAINAGE</vt:lpstr>
      <vt:lpstr>ADDITIVE ALT.</vt:lpstr>
      <vt:lpstr>'ADDITIVE ALT.'!Print_Area</vt:lpstr>
      <vt:lpstr>DRAINAGE!Print_Area</vt:lpstr>
      <vt:lpstr>GRADING!Print_Area</vt:lpstr>
      <vt:lpstr>SEWER!Print_Area</vt:lpstr>
      <vt:lpstr>STREETS!Print_Area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Jake Ferguson</cp:lastModifiedBy>
  <cp:lastPrinted>2026-05-12T19:53:20Z</cp:lastPrinted>
  <dcterms:created xsi:type="dcterms:W3CDTF">2009-02-11T21:40:13Z</dcterms:created>
  <dcterms:modified xsi:type="dcterms:W3CDTF">2026-05-12T20:07:26Z</dcterms:modified>
</cp:coreProperties>
</file>