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300\04\41\PDF\Bid Package\Initial Bid Pkg\"/>
    </mc:Choice>
  </mc:AlternateContent>
  <xr:revisionPtr revIDLastSave="0" documentId="13_ncr:1_{2DC2E941-B1DD-4680-9CAF-3F8AF0445866}" xr6:coauthVersionLast="47" xr6:coauthVersionMax="47" xr10:uidLastSave="{00000000-0000-0000-0000-000000000000}"/>
  <bookViews>
    <workbookView xWindow="-30828" yWindow="-108" windowWidth="30936" windowHeight="16776" xr2:uid="{A70393FE-78F3-46AB-A5E6-A2E804A45368}"/>
  </bookViews>
  <sheets>
    <sheet name="GALM RD 3 - BID FORM" sheetId="2" r:id="rId1"/>
  </sheets>
  <definedNames>
    <definedName name="_xlnm.Print_Area" localSheetId="0">'GALM RD 3 - BID FORM'!$A$1:$I$105</definedName>
    <definedName name="_xlnm.Print_Titles" localSheetId="0">'GALM RD 3 - BID FORM'!$1:$3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2" l="1"/>
  <c r="B83" i="2"/>
  <c r="B84" i="2"/>
  <c r="H61" i="2"/>
  <c r="H62" i="2"/>
  <c r="H63" i="2"/>
  <c r="H64" i="2"/>
  <c r="H65" i="2"/>
  <c r="H66" i="2"/>
  <c r="H67" i="2"/>
  <c r="H68" i="2"/>
  <c r="H69" i="2"/>
  <c r="H70" i="2"/>
  <c r="H71" i="2"/>
  <c r="H72" i="2"/>
  <c r="H48" i="2"/>
  <c r="H49" i="2"/>
  <c r="H50" i="2"/>
  <c r="H51" i="2"/>
  <c r="H52" i="2"/>
  <c r="H54" i="2"/>
  <c r="H55" i="2"/>
  <c r="H40" i="2"/>
  <c r="H41" i="2"/>
  <c r="H42" i="2"/>
  <c r="H43" i="2"/>
  <c r="H44" i="2"/>
  <c r="H45" i="2"/>
  <c r="H25" i="2"/>
  <c r="H26" i="2"/>
  <c r="H27" i="2"/>
  <c r="H28" i="2"/>
  <c r="H29" i="2"/>
  <c r="H30" i="2"/>
  <c r="H31" i="2"/>
  <c r="H32" i="2"/>
  <c r="H33" i="2"/>
  <c r="H34" i="2"/>
  <c r="H98" i="2" l="1"/>
  <c r="H100" i="2" s="1"/>
  <c r="E80" i="2"/>
  <c r="E103" i="2" s="1"/>
  <c r="H103" i="2" s="1"/>
  <c r="E53" i="2"/>
  <c r="H53" i="2" s="1"/>
  <c r="H105" i="2" l="1"/>
  <c r="G99" i="2"/>
  <c r="H89" i="2"/>
  <c r="B61" i="2" l="1"/>
  <c r="B62" i="2" s="1"/>
  <c r="B63" i="2" s="1"/>
  <c r="B64" i="2" s="1"/>
  <c r="B65" i="2" s="1"/>
  <c r="B66" i="2" s="1"/>
  <c r="B67" i="2" s="1"/>
  <c r="B68" i="2" s="1"/>
  <c r="B69" i="2" s="1"/>
  <c r="B70" i="2" s="1"/>
  <c r="B71" i="2" s="1"/>
  <c r="B72" i="2" s="1"/>
  <c r="H80" i="2"/>
  <c r="B28" i="2"/>
  <c r="H84" i="2"/>
  <c r="H82" i="2"/>
  <c r="H81" i="2"/>
  <c r="H79" i="2"/>
  <c r="H78" i="2"/>
  <c r="B78" i="2"/>
  <c r="B79" i="2" s="1"/>
  <c r="B80" i="2" s="1"/>
  <c r="B81" i="2" s="1"/>
  <c r="B82" i="2" s="1"/>
  <c r="B29" i="2" l="1"/>
  <c r="B30" i="2" s="1"/>
  <c r="B31" i="2" s="1"/>
  <c r="B32" i="2" s="1"/>
  <c r="H47" i="2"/>
  <c r="B40" i="2" l="1"/>
  <c r="H60" i="2"/>
  <c r="H74" i="2" s="1"/>
  <c r="B44" i="2" l="1"/>
  <c r="B45" i="2" s="1"/>
  <c r="B46" i="2" s="1"/>
  <c r="H77" i="2"/>
  <c r="H86" i="2" s="1"/>
  <c r="H39" i="2"/>
  <c r="H57" i="2" s="1"/>
  <c r="H24" i="2"/>
  <c r="B50" i="2" l="1"/>
  <c r="B51" i="2" s="1"/>
  <c r="B52" i="2" s="1"/>
  <c r="B53" i="2" s="1"/>
  <c r="B54" i="2" s="1"/>
  <c r="B55" i="2" s="1"/>
  <c r="H36" i="2"/>
  <c r="H94" i="2" s="1"/>
  <c r="H91" i="2"/>
  <c r="G9" i="2" l="1"/>
</calcChain>
</file>

<file path=xl/sharedStrings.xml><?xml version="1.0" encoding="utf-8"?>
<sst xmlns="http://schemas.openxmlformats.org/spreadsheetml/2006/main" count="143" uniqueCount="89">
  <si>
    <t>Date</t>
  </si>
  <si>
    <t>BIDDER'S FULL NAME</t>
  </si>
  <si>
    <t>Address</t>
  </si>
  <si>
    <t>City, State, Zip</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</si>
  <si>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</si>
  <si>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In submitting this Bid, it is understood that this Bid may not be altered or withdrawn for a minimum of 90 calendar days, and that the Owner has reserved the right to reject any and all Bids.</t>
  </si>
  <si>
    <t>The Undersigned certifies that this Bid is made in good faith, without collusion or connection with any other person, persons, partnership, company, firm, association, or corporation offering Bids on this work, for the following sum or prices to wit:</t>
  </si>
  <si>
    <t>SIGNATURES</t>
  </si>
  <si>
    <t xml:space="preserve">Authorized Signing Officer, Title </t>
  </si>
  <si>
    <t xml:space="preserve"> </t>
  </si>
  <si>
    <t>DESCRIPTION</t>
  </si>
  <si>
    <t>UNIT</t>
  </si>
  <si>
    <t>QTY</t>
  </si>
  <si>
    <t>UNIT 
PRICE</t>
  </si>
  <si>
    <t>AMOUNT</t>
  </si>
  <si>
    <t>SY</t>
  </si>
  <si>
    <t>7" Concrete Curb and Gutter</t>
  </si>
  <si>
    <t>LF</t>
  </si>
  <si>
    <t>LS</t>
  </si>
  <si>
    <t>EA</t>
  </si>
  <si>
    <t>SUBTOTAL</t>
  </si>
  <si>
    <t>Standard Fire Hydrant Assembly</t>
  </si>
  <si>
    <t>Ductile Iron Fittings</t>
  </si>
  <si>
    <t>Hydrostatic Testing</t>
  </si>
  <si>
    <t>Trench Excavation Protection</t>
  </si>
  <si>
    <t>CY</t>
  </si>
  <si>
    <t>Reinforced Concrete Class 'A'</t>
  </si>
  <si>
    <t>Rock Rubble</t>
  </si>
  <si>
    <t>24" RCP</t>
  </si>
  <si>
    <t>Joint Restraints</t>
  </si>
  <si>
    <t>TON</t>
  </si>
  <si>
    <t>WATER DISTRIBUTION IMPROVEMENTS</t>
  </si>
  <si>
    <t>DRAINAGE IMPROVEMENTS</t>
  </si>
  <si>
    <t>STREET IMPROVEMENTS</t>
  </si>
  <si>
    <t>30" RCP</t>
  </si>
  <si>
    <t>UNIT PRICES</t>
  </si>
  <si>
    <t>Milestone #1-Substantial Completion (days):</t>
  </si>
  <si>
    <t>Milestone #2-Final Completion (days):</t>
  </si>
  <si>
    <t>ELECTRICAL</t>
  </si>
  <si>
    <t>Hydromulch</t>
  </si>
  <si>
    <t>Baffle Blocks</t>
  </si>
  <si>
    <t>Tie to Existing Water Main</t>
  </si>
  <si>
    <t>GRADING, CLEARING, TPDES &amp; SIGNAGE</t>
  </si>
  <si>
    <t>Excavation (Streets)</t>
  </si>
  <si>
    <t>Embankment (Streets)</t>
  </si>
  <si>
    <t xml:space="preserve">AC </t>
  </si>
  <si>
    <t>Signage/Striping</t>
  </si>
  <si>
    <t>ITEM NO.</t>
  </si>
  <si>
    <t>4'x4' Junction Box</t>
  </si>
  <si>
    <t>Excavation (Drainage)</t>
  </si>
  <si>
    <t>BASE BID AMOUNT:</t>
  </si>
  <si>
    <t>Remove Barricade Post</t>
  </si>
  <si>
    <t>3'x3' Grate Inlet</t>
  </si>
  <si>
    <t>4'x4' Grate Inlet</t>
  </si>
  <si>
    <t xml:space="preserve">  a. 10' CI Curb Inlet</t>
  </si>
  <si>
    <t xml:space="preserve">  b. 20' CI Curb Inlet</t>
  </si>
  <si>
    <t xml:space="preserve">  c. RH-15 Headwall</t>
  </si>
  <si>
    <t>Curlex Single New Erosion Control Blankets</t>
  </si>
  <si>
    <t>Tie Into Existing Junction Box</t>
  </si>
  <si>
    <t>2 1/2" Flush Valve</t>
  </si>
  <si>
    <t>Air Release Valve</t>
  </si>
  <si>
    <t>30" Steel Casing</t>
  </si>
  <si>
    <t>GALM ROAD PHASE 3</t>
  </si>
  <si>
    <t>GALM ROAD PHASE 3 - BASE BID:</t>
  </si>
  <si>
    <t>Sidewalk (Developer Responsibility)</t>
  </si>
  <si>
    <t>ALTERNATES</t>
  </si>
  <si>
    <t>3'x3' Junction Box</t>
  </si>
  <si>
    <t>Stockpile Excess Material</t>
  </si>
  <si>
    <t>Export Excess Material</t>
  </si>
  <si>
    <t>Alternate #1</t>
  </si>
  <si>
    <t>Alternate #2</t>
  </si>
  <si>
    <t>Galm Road</t>
  </si>
  <si>
    <t>16" PVC C-900, DR 18</t>
  </si>
  <si>
    <t>16" DIP</t>
  </si>
  <si>
    <t>Remove Existing Trash and Debris from Construction Limits</t>
  </si>
  <si>
    <t>Demo Existing Structure</t>
  </si>
  <si>
    <t>2~4" PVC Primary Conduit (DR Horton)</t>
  </si>
  <si>
    <t>Remove Header Curb and Barricade Posts</t>
  </si>
  <si>
    <t xml:space="preserve"> b. 2" Type D HMAC (Gutter to Gutter)</t>
  </si>
  <si>
    <t xml:space="preserve"> a. 2" Type C HMAC (Gutter to Gutter)</t>
  </si>
  <si>
    <t>6" Concrete Rip-Rap</t>
  </si>
  <si>
    <t xml:space="preserve"> c. 22.5" Flexible (Granular) Base (1' behind back of curb)</t>
  </si>
  <si>
    <t xml:space="preserve"> d. 8" Lime Treated Subgrade (1' behind back of curb)</t>
  </si>
  <si>
    <t>Mill and Overlay Existing Striping</t>
  </si>
  <si>
    <t>Slurry Seal Over Existing Striping to be Removed (CoSA Item 207)</t>
  </si>
  <si>
    <t>Clearing (Includes Stockpile)</t>
  </si>
  <si>
    <t>TPDES (Includes Stockpile)</t>
  </si>
  <si>
    <t>Vegetation (Stockpile)</t>
  </si>
  <si>
    <t>Remove Existing Pavement (CR 381) (TxDOT Item 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</si>
</sst>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0."/>
    <numFmt numFmtId="166" formatCode="#,##0.0"/>
  </numFmts>
  <fonts count="14"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20"/>
      <color theme="1"/>
      <name val="Aptos"/>
      <family val="2"/>
    </font>
    <font>
      <b/>
      <sz val="20"/>
      <color theme="1"/>
      <name val="Aptos"/>
      <family val="2"/>
    </font>
    <font>
      <sz val="11"/>
      <color theme="1"/>
      <name val="Aptos"/>
      <family val="2"/>
    </font>
    <font>
      <sz val="12"/>
      <color theme="1"/>
      <name val="Aptos"/>
      <family val="2"/>
    </font>
    <font>
      <b/>
      <sz val="12"/>
      <color theme="1"/>
      <name val="Aptos"/>
      <family val="2"/>
    </font>
    <font>
      <b/>
      <sz val="11"/>
      <color theme="1"/>
      <name val="Aptos"/>
      <family val="2"/>
    </font>
    <font>
      <sz val="10"/>
      <color theme="1"/>
      <name val="Aptos"/>
      <family val="2"/>
    </font>
    <font>
      <sz val="11"/>
      <name val="Aptos"/>
      <family val="2"/>
    </font>
    <font>
      <sz val="12"/>
      <name val="Aptos"/>
      <family val="2"/>
    </font>
    <font>
      <sz val="11"/>
      <color rgb="FFFF0000"/>
      <name val="Aptos"/>
      <family val="2"/>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s>
  <cellStyleXfs count="5">
    <xf numFmtId="0" fontId="0" fillId="0" borderId="0"/>
    <xf numFmtId="44" fontId="1" fillId="0" borderId="0" applyFont="0" applyFill="0" applyBorder="0" applyAlignment="0" applyProtection="0"/>
    <xf numFmtId="0" fontId="2" fillId="0" borderId="0"/>
    <xf numFmtId="0" fontId="3" fillId="0" borderId="0"/>
    <xf numFmtId="43" fontId="1" fillId="0" borderId="0" applyFont="0" applyFill="0" applyBorder="0" applyAlignment="0" applyProtection="0"/>
  </cellStyleXfs>
  <cellXfs count="107">
    <xf numFmtId="0" fontId="0" fillId="0" borderId="0" xfId="0"/>
    <xf numFmtId="0" fontId="4" fillId="0" borderId="0" xfId="0" applyFont="1"/>
    <xf numFmtId="0" fontId="6" fillId="0" borderId="0" xfId="0" applyFont="1"/>
    <xf numFmtId="0" fontId="7" fillId="0" borderId="0" xfId="0" applyFont="1"/>
    <xf numFmtId="44" fontId="9" fillId="0" borderId="0" xfId="1" applyFont="1" applyFill="1" applyBorder="1" applyAlignment="1" applyProtection="1">
      <alignment horizontal="right"/>
    </xf>
    <xf numFmtId="44" fontId="9" fillId="0" borderId="0" xfId="1" applyFont="1" applyFill="1" applyBorder="1" applyAlignment="1" applyProtection="1">
      <alignment horizontal="left" shrinkToFit="1"/>
    </xf>
    <xf numFmtId="165" fontId="10" fillId="0" borderId="0" xfId="0" applyNumberFormat="1" applyFont="1" applyAlignment="1">
      <alignment horizontal="center" vertical="top"/>
    </xf>
    <xf numFmtId="0" fontId="7" fillId="0" borderId="0" xfId="0" applyFont="1" applyAlignment="1">
      <alignment vertical="top"/>
    </xf>
    <xf numFmtId="0" fontId="7" fillId="0" borderId="0" xfId="0" applyFont="1" applyAlignment="1">
      <alignment vertical="center"/>
    </xf>
    <xf numFmtId="0" fontId="6" fillId="0" borderId="2"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left"/>
    </xf>
    <xf numFmtId="0" fontId="6" fillId="0" borderId="0" xfId="0" applyFont="1" applyAlignment="1">
      <alignment horizontal="center"/>
    </xf>
    <xf numFmtId="4" fontId="6" fillId="0" borderId="0" xfId="0" applyNumberFormat="1" applyFont="1" applyAlignment="1">
      <alignment horizontal="center"/>
    </xf>
    <xf numFmtId="44" fontId="6" fillId="0" borderId="5" xfId="0" applyNumberFormat="1" applyFont="1" applyBorder="1" applyProtection="1">
      <protection locked="0"/>
    </xf>
    <xf numFmtId="44" fontId="6" fillId="0" borderId="5" xfId="0" applyNumberFormat="1" applyFont="1" applyBorder="1"/>
    <xf numFmtId="0" fontId="11" fillId="0" borderId="0" xfId="0" applyFont="1"/>
    <xf numFmtId="0" fontId="12" fillId="0" borderId="0" xfId="0" applyFont="1"/>
    <xf numFmtId="165" fontId="6" fillId="0" borderId="0" xfId="0" quotePrefix="1" applyNumberFormat="1" applyFont="1" applyAlignment="1">
      <alignment horizontal="center"/>
    </xf>
    <xf numFmtId="0" fontId="6" fillId="0" borderId="0" xfId="0" applyFont="1" applyAlignment="1">
      <alignment horizontal="right"/>
    </xf>
    <xf numFmtId="44" fontId="6" fillId="0" borderId="0" xfId="0" applyNumberFormat="1" applyFont="1"/>
    <xf numFmtId="44" fontId="6" fillId="0" borderId="2" xfId="0" applyNumberFormat="1" applyFont="1" applyBorder="1" applyAlignment="1">
      <alignment vertical="center"/>
    </xf>
    <xf numFmtId="0" fontId="6" fillId="0" borderId="0" xfId="0" applyFont="1" applyAlignment="1">
      <alignment horizontal="center" vertical="center"/>
    </xf>
    <xf numFmtId="0" fontId="8" fillId="0" borderId="2" xfId="0" applyFont="1" applyBorder="1" applyAlignment="1">
      <alignment horizontal="left" vertical="center"/>
    </xf>
    <xf numFmtId="4" fontId="6" fillId="0" borderId="2" xfId="0" applyNumberFormat="1" applyFont="1" applyBorder="1" applyAlignment="1">
      <alignment horizontal="center" vertical="center"/>
    </xf>
    <xf numFmtId="44" fontId="6" fillId="0" borderId="2" xfId="0" applyNumberFormat="1" applyFont="1" applyBorder="1" applyAlignment="1" applyProtection="1">
      <alignment vertical="center"/>
      <protection locked="0"/>
    </xf>
    <xf numFmtId="0" fontId="7" fillId="0" borderId="2" xfId="0" applyFont="1" applyBorder="1" applyAlignment="1">
      <alignment vertical="center"/>
    </xf>
    <xf numFmtId="3" fontId="6" fillId="0" borderId="0" xfId="0" applyNumberFormat="1" applyFont="1"/>
    <xf numFmtId="4" fontId="6" fillId="0" borderId="0" xfId="0" applyNumberFormat="1" applyFont="1" applyAlignment="1">
      <alignment vertical="center"/>
    </xf>
    <xf numFmtId="3" fontId="6" fillId="0" borderId="0" xfId="4" applyNumberFormat="1" applyFont="1" applyFill="1" applyBorder="1" applyAlignment="1">
      <alignment horizontal="center"/>
    </xf>
    <xf numFmtId="0" fontId="13" fillId="0" borderId="0" xfId="0" applyFont="1"/>
    <xf numFmtId="0" fontId="6" fillId="0" borderId="4" xfId="0" applyFont="1" applyBorder="1" applyAlignment="1">
      <alignment vertical="center"/>
    </xf>
    <xf numFmtId="44" fontId="9" fillId="0" borderId="4" xfId="0" applyNumberFormat="1" applyFont="1" applyBorder="1" applyAlignment="1">
      <alignment vertical="center"/>
    </xf>
    <xf numFmtId="0" fontId="11" fillId="0" borderId="0" xfId="0" applyFont="1" applyFill="1"/>
    <xf numFmtId="44" fontId="6" fillId="0" borderId="0" xfId="0" applyNumberFormat="1" applyFont="1" applyBorder="1"/>
    <xf numFmtId="44" fontId="6" fillId="0" borderId="0" xfId="0" applyNumberFormat="1" applyFont="1" applyBorder="1" applyProtection="1">
      <protection locked="0"/>
    </xf>
    <xf numFmtId="3" fontId="11" fillId="0" borderId="0" xfId="4" applyNumberFormat="1" applyFont="1" applyFill="1" applyBorder="1" applyAlignment="1">
      <alignment horizontal="center"/>
    </xf>
    <xf numFmtId="0" fontId="4" fillId="0" borderId="0" xfId="0" applyFont="1" applyFill="1"/>
    <xf numFmtId="0" fontId="7" fillId="0" borderId="0" xfId="0" applyFont="1" applyFill="1"/>
    <xf numFmtId="0" fontId="7" fillId="0" borderId="0" xfId="0" applyFont="1" applyFill="1" applyAlignment="1">
      <alignment horizontal="right"/>
    </xf>
    <xf numFmtId="0" fontId="8" fillId="0" borderId="0" xfId="0" applyFont="1" applyFill="1" applyAlignment="1">
      <alignment horizontal="right"/>
    </xf>
    <xf numFmtId="0" fontId="7" fillId="0" borderId="3" xfId="0" applyFont="1" applyFill="1" applyBorder="1" applyAlignment="1" applyProtection="1">
      <alignment horizontal="left"/>
      <protection locked="0"/>
    </xf>
    <xf numFmtId="0" fontId="7" fillId="0" borderId="0" xfId="0" applyFont="1" applyFill="1" applyAlignment="1" applyProtection="1">
      <alignment horizontal="left"/>
      <protection locked="0"/>
    </xf>
    <xf numFmtId="0" fontId="6" fillId="0" borderId="0" xfId="0" applyFont="1" applyFill="1"/>
    <xf numFmtId="0" fontId="9" fillId="0" borderId="0" xfId="0" applyFont="1" applyFill="1" applyAlignment="1">
      <alignment horizontal="right"/>
    </xf>
    <xf numFmtId="0" fontId="9" fillId="0" borderId="0" xfId="0" applyFont="1" applyFill="1"/>
    <xf numFmtId="0" fontId="7" fillId="0" borderId="0" xfId="0" applyFont="1" applyFill="1" applyAlignment="1">
      <alignment horizontal="left" vertical="top" wrapText="1"/>
    </xf>
    <xf numFmtId="0" fontId="7" fillId="0" borderId="1" xfId="0" applyFont="1" applyFill="1" applyBorder="1"/>
    <xf numFmtId="0" fontId="7" fillId="0" borderId="3" xfId="0" applyFont="1" applyFill="1" applyBorder="1"/>
    <xf numFmtId="0" fontId="9" fillId="0" borderId="0" xfId="0" applyFont="1" applyFill="1" applyAlignment="1">
      <alignment horizontal="center" wrapText="1"/>
    </xf>
    <xf numFmtId="0" fontId="9" fillId="0" borderId="0" xfId="0" applyFont="1" applyFill="1" applyAlignment="1">
      <alignment horizontal="center"/>
    </xf>
    <xf numFmtId="0" fontId="6" fillId="0" borderId="2" xfId="0" applyFont="1" applyFill="1" applyBorder="1" applyAlignment="1">
      <alignment vertical="center"/>
    </xf>
    <xf numFmtId="0" fontId="6" fillId="0" borderId="2" xfId="0" applyFont="1" applyFill="1" applyBorder="1" applyAlignment="1">
      <alignment horizontal="center" vertical="center"/>
    </xf>
    <xf numFmtId="0" fontId="7" fillId="0" borderId="0" xfId="0" applyFont="1" applyFill="1" applyAlignment="1">
      <alignment vertical="center"/>
    </xf>
    <xf numFmtId="165" fontId="6" fillId="0" borderId="0" xfId="0" applyNumberFormat="1" applyFont="1" applyFill="1" applyAlignment="1">
      <alignment horizontal="center"/>
    </xf>
    <xf numFmtId="0" fontId="6" fillId="0" borderId="0" xfId="0" applyFont="1" applyFill="1" applyAlignment="1">
      <alignment horizontal="left"/>
    </xf>
    <xf numFmtId="0" fontId="6" fillId="0" borderId="0" xfId="0" applyFont="1" applyFill="1" applyAlignment="1">
      <alignment horizontal="center"/>
    </xf>
    <xf numFmtId="4" fontId="6" fillId="0" borderId="0" xfId="0" applyNumberFormat="1" applyFont="1" applyFill="1" applyAlignment="1">
      <alignment horizontal="center"/>
    </xf>
    <xf numFmtId="0" fontId="6" fillId="0" borderId="0" xfId="0" applyFont="1" applyFill="1" applyAlignment="1">
      <alignment horizontal="left" indent="1"/>
    </xf>
    <xf numFmtId="3" fontId="6" fillId="0" borderId="0" xfId="0" applyNumberFormat="1" applyFont="1" applyFill="1" applyAlignment="1">
      <alignment horizontal="center"/>
    </xf>
    <xf numFmtId="44" fontId="6" fillId="0" borderId="5" xfId="0" applyNumberFormat="1" applyFont="1" applyFill="1" applyBorder="1" applyProtection="1">
      <protection locked="0"/>
    </xf>
    <xf numFmtId="44" fontId="6" fillId="0" borderId="5" xfId="0" applyNumberFormat="1" applyFont="1" applyFill="1" applyBorder="1"/>
    <xf numFmtId="165" fontId="11" fillId="0" borderId="0" xfId="0" quotePrefix="1" applyNumberFormat="1" applyFont="1" applyFill="1" applyAlignment="1">
      <alignment horizontal="center"/>
    </xf>
    <xf numFmtId="0" fontId="11" fillId="0" borderId="0" xfId="0" applyFont="1" applyFill="1" applyAlignment="1">
      <alignment horizontal="center"/>
    </xf>
    <xf numFmtId="0" fontId="12" fillId="0" borderId="0" xfId="0" applyFont="1" applyFill="1"/>
    <xf numFmtId="165" fontId="6" fillId="0" borderId="0" xfId="0" quotePrefix="1" applyNumberFormat="1" applyFont="1" applyFill="1" applyAlignment="1">
      <alignment horizontal="center"/>
    </xf>
    <xf numFmtId="44" fontId="6" fillId="0" borderId="0" xfId="0" applyNumberFormat="1" applyFont="1" applyFill="1" applyProtection="1">
      <protection locked="0"/>
    </xf>
    <xf numFmtId="44" fontId="6" fillId="0" borderId="6" xfId="0" applyNumberFormat="1" applyFont="1" applyFill="1" applyBorder="1"/>
    <xf numFmtId="165" fontId="6" fillId="0" borderId="0" xfId="0" applyNumberFormat="1" applyFont="1" applyFill="1" applyAlignment="1">
      <alignment horizontal="left"/>
    </xf>
    <xf numFmtId="0" fontId="6" fillId="0" borderId="0" xfId="0" applyFont="1" applyFill="1" applyAlignment="1">
      <alignment horizontal="right"/>
    </xf>
    <xf numFmtId="44" fontId="6" fillId="0" borderId="0" xfId="0" applyNumberFormat="1" applyFont="1" applyFill="1"/>
    <xf numFmtId="0" fontId="9" fillId="0" borderId="2" xfId="0" applyFont="1" applyFill="1" applyBorder="1" applyAlignment="1">
      <alignment vertical="center"/>
    </xf>
    <xf numFmtId="3" fontId="6" fillId="0" borderId="2" xfId="0" applyNumberFormat="1" applyFont="1" applyFill="1" applyBorder="1" applyAlignment="1">
      <alignment horizontal="center" vertical="center"/>
    </xf>
    <xf numFmtId="44" fontId="6" fillId="0" borderId="2" xfId="0" applyNumberFormat="1" applyFont="1" applyFill="1" applyBorder="1" applyAlignment="1">
      <alignment vertical="center"/>
    </xf>
    <xf numFmtId="4" fontId="6" fillId="0" borderId="0" xfId="0" applyNumberFormat="1" applyFont="1" applyFill="1"/>
    <xf numFmtId="0" fontId="8" fillId="0" borderId="2" xfId="0" applyFont="1" applyFill="1" applyBorder="1" applyAlignment="1">
      <alignment horizontal="left" vertical="center"/>
    </xf>
    <xf numFmtId="4" fontId="6" fillId="0" borderId="2" xfId="0" applyNumberFormat="1" applyFont="1" applyFill="1" applyBorder="1" applyAlignment="1">
      <alignment horizontal="center" vertical="center"/>
    </xf>
    <xf numFmtId="44" fontId="6" fillId="0" borderId="2" xfId="0" applyNumberFormat="1" applyFont="1" applyFill="1" applyBorder="1" applyAlignment="1" applyProtection="1">
      <alignment vertical="center"/>
      <protection locked="0"/>
    </xf>
    <xf numFmtId="0" fontId="7" fillId="0" borderId="2" xfId="0" applyFont="1" applyFill="1" applyBorder="1" applyAlignment="1">
      <alignment vertical="center"/>
    </xf>
    <xf numFmtId="165" fontId="6" fillId="0" borderId="0" xfId="0" quotePrefix="1" applyNumberFormat="1"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xf>
    <xf numFmtId="3" fontId="6" fillId="0" borderId="0" xfId="0" applyNumberFormat="1"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wrapText="1"/>
    </xf>
    <xf numFmtId="3" fontId="6" fillId="0" borderId="0" xfId="0" applyNumberFormat="1" applyFont="1" applyFill="1" applyAlignment="1">
      <alignment horizontal="center" vertical="center" wrapText="1"/>
    </xf>
    <xf numFmtId="166" fontId="6" fillId="0" borderId="0" xfId="0" applyNumberFormat="1" applyFont="1" applyFill="1" applyAlignment="1">
      <alignment horizontal="center" vertical="center"/>
    </xf>
    <xf numFmtId="166" fontId="6" fillId="0" borderId="0" xfId="0" applyNumberFormat="1" applyFont="1" applyFill="1" applyAlignment="1">
      <alignment horizontal="center"/>
    </xf>
    <xf numFmtId="0" fontId="6" fillId="0" borderId="0" xfId="0" applyFont="1" applyBorder="1"/>
    <xf numFmtId="0" fontId="8" fillId="0" borderId="1" xfId="0" applyFont="1" applyBorder="1" applyAlignment="1">
      <alignment horizontal="left" vertical="center"/>
    </xf>
    <xf numFmtId="0" fontId="6" fillId="0" borderId="1" xfId="0" applyFont="1" applyBorder="1" applyAlignment="1">
      <alignment horizontal="center" vertical="center"/>
    </xf>
    <xf numFmtId="4" fontId="6" fillId="0" borderId="1" xfId="0" applyNumberFormat="1" applyFont="1" applyBorder="1" applyAlignment="1">
      <alignment horizontal="center" vertical="center"/>
    </xf>
    <xf numFmtId="44" fontId="6" fillId="0" borderId="1" xfId="0" applyNumberFormat="1" applyFont="1" applyBorder="1" applyAlignment="1" applyProtection="1">
      <alignment vertical="center"/>
      <protection locked="0"/>
    </xf>
    <xf numFmtId="0" fontId="7" fillId="0" borderId="1" xfId="0" applyFont="1" applyBorder="1" applyAlignment="1">
      <alignment vertical="center"/>
    </xf>
    <xf numFmtId="44" fontId="6" fillId="0" borderId="1" xfId="0" applyNumberFormat="1" applyFont="1" applyBorder="1" applyAlignment="1">
      <alignment vertical="center"/>
    </xf>
    <xf numFmtId="44" fontId="6" fillId="0" borderId="0" xfId="0" applyNumberFormat="1" applyFont="1" applyFill="1" applyBorder="1"/>
    <xf numFmtId="0" fontId="5" fillId="0" borderId="0" xfId="0" applyFont="1" applyFill="1" applyAlignment="1">
      <alignment horizontal="center"/>
    </xf>
    <xf numFmtId="164" fontId="7" fillId="0" borderId="1" xfId="0" applyNumberFormat="1" applyFont="1" applyFill="1" applyBorder="1" applyAlignment="1" applyProtection="1">
      <alignment horizontal="left"/>
      <protection locked="0"/>
    </xf>
    <xf numFmtId="0" fontId="8" fillId="0" borderId="1" xfId="0" applyFont="1" applyFill="1" applyBorder="1" applyAlignment="1" applyProtection="1">
      <alignment horizontal="left"/>
      <protection locked="0"/>
    </xf>
    <xf numFmtId="0" fontId="7" fillId="0" borderId="2" xfId="0" applyFont="1" applyFill="1" applyBorder="1" applyAlignment="1" applyProtection="1">
      <alignment horizontal="left"/>
      <protection locked="0"/>
    </xf>
    <xf numFmtId="0" fontId="8" fillId="0" borderId="4" xfId="0" applyFont="1" applyFill="1" applyBorder="1" applyAlignment="1">
      <alignment horizontal="right" vertical="center"/>
    </xf>
    <xf numFmtId="0" fontId="10" fillId="0" borderId="0" xfId="0" applyFont="1" applyFill="1" applyAlignment="1">
      <alignment horizontal="justify" vertical="top" wrapText="1"/>
    </xf>
    <xf numFmtId="0" fontId="10" fillId="0" borderId="0" xfId="0" applyFont="1" applyFill="1" applyAlignment="1">
      <alignment horizontal="justify" vertical="top"/>
    </xf>
    <xf numFmtId="44" fontId="9" fillId="0" borderId="1" xfId="1" applyFont="1" applyFill="1" applyBorder="1" applyAlignment="1" applyProtection="1">
      <alignment horizontal="left" shrinkToFit="1"/>
    </xf>
    <xf numFmtId="0" fontId="9" fillId="0" borderId="1" xfId="0" applyFont="1" applyFill="1" applyBorder="1" applyAlignment="1" applyProtection="1">
      <alignment horizontal="center"/>
      <protection locked="0"/>
    </xf>
    <xf numFmtId="0" fontId="9" fillId="0" borderId="2" xfId="0" applyFont="1" applyFill="1" applyBorder="1" applyAlignment="1" applyProtection="1">
      <alignment horizontal="center"/>
      <protection locked="0"/>
    </xf>
    <xf numFmtId="165" fontId="9" fillId="0" borderId="2" xfId="0" applyNumberFormat="1" applyFont="1" applyFill="1" applyBorder="1" applyAlignment="1">
      <alignment horizontal="left" vertical="center"/>
    </xf>
  </cellXfs>
  <cellStyles count="5">
    <cellStyle name="Comma" xfId="4" builtinId="3"/>
    <cellStyle name="Currency" xfId="1" builtinId="4"/>
    <cellStyle name="Normal" xfId="0" builtinId="0"/>
    <cellStyle name="Normal 2" xfId="2" xr:uid="{C79541BF-90BA-41DB-9A7E-9A9DEF252263}"/>
    <cellStyle name="Normal 3" xfId="3" xr:uid="{AA9B0F4B-8C38-4CE9-A0C5-51BAB584A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4D37-E389-49C6-A24A-732D8E726905}">
  <sheetPr>
    <pageSetUpPr fitToPage="1"/>
  </sheetPr>
  <dimension ref="A1:R144"/>
  <sheetViews>
    <sheetView tabSelected="1" topLeftCell="A84" zoomScale="130" zoomScaleNormal="130" zoomScaleSheetLayoutView="130" workbookViewId="0">
      <selection activeCell="K84" sqref="K84"/>
    </sheetView>
  </sheetViews>
  <sheetFormatPr defaultColWidth="8.88671875" defaultRowHeight="14.4" x14ac:dyDescent="0.3"/>
  <cols>
    <col min="1" max="1" width="3.6640625" style="2" customWidth="1"/>
    <col min="2" max="2" width="6.5546875" style="2" customWidth="1"/>
    <col min="3" max="3" width="61.5546875" style="2" bestFit="1" customWidth="1"/>
    <col min="4" max="4" width="6" style="2" customWidth="1"/>
    <col min="5" max="5" width="12" style="2" customWidth="1"/>
    <col min="6" max="6" width="20.33203125" style="2" customWidth="1"/>
    <col min="7" max="7" width="2" style="2" customWidth="1"/>
    <col min="8" max="8" width="20.6640625" style="2" customWidth="1"/>
    <col min="9" max="9" width="3.6640625" style="2" customWidth="1"/>
    <col min="10" max="10" width="10.88671875" style="2" customWidth="1"/>
    <col min="11" max="11" width="36.5546875" style="2" bestFit="1" customWidth="1"/>
    <col min="12" max="12" width="11.6640625" style="2" customWidth="1"/>
    <col min="13" max="16384" width="8.88671875" style="2"/>
  </cols>
  <sheetData>
    <row r="1" spans="1:9" ht="25.8" x14ac:dyDescent="0.5">
      <c r="A1" s="1"/>
      <c r="B1" s="96" t="s">
        <v>62</v>
      </c>
      <c r="C1" s="96"/>
      <c r="D1" s="96"/>
      <c r="E1" s="96"/>
      <c r="F1" s="96"/>
      <c r="G1" s="96"/>
      <c r="H1" s="96"/>
      <c r="I1" s="37"/>
    </row>
    <row r="2" spans="1:9" ht="25.8" x14ac:dyDescent="0.5">
      <c r="A2" s="1"/>
      <c r="B2" s="96" t="s">
        <v>35</v>
      </c>
      <c r="C2" s="96"/>
      <c r="D2" s="96"/>
      <c r="E2" s="96"/>
      <c r="F2" s="96"/>
      <c r="G2" s="96"/>
      <c r="H2" s="96"/>
      <c r="I2" s="37"/>
    </row>
    <row r="3" spans="1:9" ht="12.6" customHeight="1" x14ac:dyDescent="0.5">
      <c r="A3" s="1"/>
      <c r="B3" s="96"/>
      <c r="C3" s="96"/>
      <c r="D3" s="96"/>
      <c r="E3" s="96"/>
      <c r="F3" s="96"/>
      <c r="G3" s="96"/>
      <c r="H3" s="96"/>
      <c r="I3" s="37"/>
    </row>
    <row r="4" spans="1:9" ht="24.6" customHeight="1" x14ac:dyDescent="0.3">
      <c r="A4" s="3"/>
      <c r="B4" s="38"/>
      <c r="C4" s="39" t="s">
        <v>0</v>
      </c>
      <c r="D4" s="97"/>
      <c r="E4" s="97"/>
      <c r="F4" s="97"/>
      <c r="G4" s="38"/>
      <c r="H4" s="38"/>
      <c r="I4" s="38"/>
    </row>
    <row r="5" spans="1:9" ht="24.6" customHeight="1" x14ac:dyDescent="0.3">
      <c r="A5" s="3"/>
      <c r="B5" s="38"/>
      <c r="C5" s="40" t="s">
        <v>1</v>
      </c>
      <c r="D5" s="98"/>
      <c r="E5" s="98"/>
      <c r="F5" s="98"/>
      <c r="G5" s="98"/>
      <c r="H5" s="98"/>
      <c r="I5" s="38"/>
    </row>
    <row r="6" spans="1:9" ht="24.6" customHeight="1" x14ac:dyDescent="0.3">
      <c r="A6" s="3"/>
      <c r="B6" s="38"/>
      <c r="C6" s="39" t="s">
        <v>2</v>
      </c>
      <c r="D6" s="99"/>
      <c r="E6" s="99"/>
      <c r="F6" s="99"/>
      <c r="G6" s="99"/>
      <c r="H6" s="99"/>
      <c r="I6" s="38"/>
    </row>
    <row r="7" spans="1:9" ht="24.6" customHeight="1" x14ac:dyDescent="0.3">
      <c r="A7" s="3"/>
      <c r="B7" s="38"/>
      <c r="C7" s="39" t="s">
        <v>3</v>
      </c>
      <c r="D7" s="99"/>
      <c r="E7" s="99"/>
      <c r="F7" s="99"/>
      <c r="G7" s="99"/>
      <c r="H7" s="99"/>
      <c r="I7" s="38"/>
    </row>
    <row r="8" spans="1:9" ht="12.6" customHeight="1" x14ac:dyDescent="0.3">
      <c r="A8" s="3"/>
      <c r="B8" s="38"/>
      <c r="C8" s="39"/>
      <c r="D8" s="41"/>
      <c r="E8" s="41"/>
      <c r="F8" s="42"/>
      <c r="G8" s="38"/>
      <c r="H8" s="38"/>
      <c r="I8" s="38"/>
    </row>
    <row r="9" spans="1:9" ht="21.6" customHeight="1" x14ac:dyDescent="0.3">
      <c r="B9" s="43"/>
      <c r="C9" s="44" t="s">
        <v>36</v>
      </c>
      <c r="D9" s="104"/>
      <c r="E9" s="104"/>
      <c r="F9" s="4" t="s">
        <v>50</v>
      </c>
      <c r="G9" s="103">
        <f>SUM(H94)</f>
        <v>0</v>
      </c>
      <c r="H9" s="103"/>
      <c r="I9" s="43"/>
    </row>
    <row r="10" spans="1:9" ht="21.6" customHeight="1" x14ac:dyDescent="0.3">
      <c r="B10" s="43"/>
      <c r="C10" s="44" t="s">
        <v>37</v>
      </c>
      <c r="D10" s="105"/>
      <c r="E10" s="105"/>
      <c r="F10" s="4"/>
      <c r="G10" s="5"/>
      <c r="H10" s="5"/>
      <c r="I10" s="43"/>
    </row>
    <row r="11" spans="1:9" ht="15.6" customHeight="1" x14ac:dyDescent="0.3">
      <c r="B11" s="43"/>
      <c r="C11" s="44"/>
      <c r="D11" s="45"/>
      <c r="E11" s="45"/>
      <c r="F11" s="4"/>
      <c r="G11" s="5"/>
      <c r="H11" s="5"/>
      <c r="I11" s="43"/>
    </row>
    <row r="12" spans="1:9" ht="31.95" customHeight="1" x14ac:dyDescent="0.3">
      <c r="A12" s="6">
        <v>1</v>
      </c>
      <c r="B12" s="101" t="s">
        <v>4</v>
      </c>
      <c r="C12" s="102"/>
      <c r="D12" s="102"/>
      <c r="E12" s="102"/>
      <c r="F12" s="102"/>
      <c r="G12" s="102"/>
      <c r="H12" s="102"/>
      <c r="I12" s="102"/>
    </row>
    <row r="13" spans="1:9" ht="30.6" customHeight="1" x14ac:dyDescent="0.3">
      <c r="A13" s="6">
        <v>2</v>
      </c>
      <c r="B13" s="101" t="s">
        <v>5</v>
      </c>
      <c r="C13" s="101"/>
      <c r="D13" s="101"/>
      <c r="E13" s="101"/>
      <c r="F13" s="101"/>
      <c r="G13" s="101"/>
      <c r="H13" s="101"/>
      <c r="I13" s="101"/>
    </row>
    <row r="14" spans="1:9" ht="31.2" customHeight="1" x14ac:dyDescent="0.3">
      <c r="A14" s="6">
        <v>3</v>
      </c>
      <c r="B14" s="101" t="s">
        <v>6</v>
      </c>
      <c r="C14" s="101"/>
      <c r="D14" s="101"/>
      <c r="E14" s="101"/>
      <c r="F14" s="101"/>
      <c r="G14" s="101"/>
      <c r="H14" s="101"/>
      <c r="I14" s="101"/>
    </row>
    <row r="15" spans="1:9" ht="15.6" customHeight="1" x14ac:dyDescent="0.3">
      <c r="A15" s="7"/>
      <c r="B15" s="46"/>
      <c r="C15" s="46"/>
      <c r="D15" s="46"/>
      <c r="E15" s="46"/>
      <c r="F15" s="46"/>
      <c r="G15" s="46"/>
      <c r="H15" s="46"/>
      <c r="I15" s="46"/>
    </row>
    <row r="16" spans="1:9" ht="18.600000000000001" customHeight="1" x14ac:dyDescent="0.3">
      <c r="A16" s="3"/>
      <c r="B16" s="38"/>
      <c r="C16" s="39" t="s">
        <v>7</v>
      </c>
      <c r="D16" s="47"/>
      <c r="E16" s="47"/>
      <c r="F16" s="47"/>
      <c r="G16" s="47"/>
      <c r="H16" s="47"/>
      <c r="I16" s="38"/>
    </row>
    <row r="17" spans="1:9" ht="18.600000000000001" customHeight="1" x14ac:dyDescent="0.3">
      <c r="A17" s="3"/>
      <c r="B17" s="38"/>
      <c r="C17" s="38"/>
      <c r="D17" s="48" t="s">
        <v>8</v>
      </c>
      <c r="E17" s="48"/>
      <c r="F17" s="48"/>
      <c r="G17" s="38"/>
      <c r="H17" s="38"/>
      <c r="I17" s="38"/>
    </row>
    <row r="18" spans="1:9" ht="31.95" customHeight="1" x14ac:dyDescent="0.3">
      <c r="A18" s="3"/>
      <c r="B18" s="38"/>
      <c r="C18" s="39" t="s">
        <v>7</v>
      </c>
      <c r="D18" s="47" t="s">
        <v>9</v>
      </c>
      <c r="E18" s="47"/>
      <c r="F18" s="47"/>
      <c r="G18" s="47"/>
      <c r="H18" s="47"/>
      <c r="I18" s="38"/>
    </row>
    <row r="19" spans="1:9" ht="18.600000000000001" customHeight="1" x14ac:dyDescent="0.3">
      <c r="A19" s="3"/>
      <c r="B19" s="38"/>
      <c r="C19" s="38"/>
      <c r="D19" s="38" t="s">
        <v>8</v>
      </c>
      <c r="E19" s="38"/>
      <c r="F19" s="38"/>
      <c r="G19" s="38"/>
      <c r="H19" s="38"/>
      <c r="I19" s="38"/>
    </row>
    <row r="20" spans="1:9" ht="12.6" customHeight="1" x14ac:dyDescent="0.3">
      <c r="A20" s="3"/>
      <c r="B20" s="38"/>
      <c r="C20" s="38"/>
      <c r="D20" s="38"/>
      <c r="E20" s="38"/>
      <c r="F20" s="38"/>
      <c r="G20" s="38"/>
      <c r="H20" s="38"/>
      <c r="I20" s="38"/>
    </row>
    <row r="21" spans="1:9" ht="28.8" x14ac:dyDescent="0.3">
      <c r="A21" s="3"/>
      <c r="B21" s="49" t="s">
        <v>47</v>
      </c>
      <c r="C21" s="50" t="s">
        <v>10</v>
      </c>
      <c r="D21" s="50" t="s">
        <v>11</v>
      </c>
      <c r="E21" s="50" t="s">
        <v>12</v>
      </c>
      <c r="F21" s="49" t="s">
        <v>13</v>
      </c>
      <c r="G21" s="50"/>
      <c r="H21" s="50" t="s">
        <v>14</v>
      </c>
      <c r="I21" s="38"/>
    </row>
    <row r="22" spans="1:9" s="10" customFormat="1" ht="15.6" customHeight="1" x14ac:dyDescent="0.3">
      <c r="A22" s="8"/>
      <c r="B22" s="106" t="s">
        <v>33</v>
      </c>
      <c r="C22" s="106"/>
      <c r="D22" s="51"/>
      <c r="E22" s="52"/>
      <c r="F22" s="51"/>
      <c r="G22" s="51"/>
      <c r="H22" s="51"/>
      <c r="I22" s="53"/>
    </row>
    <row r="23" spans="1:9" ht="21.6" customHeight="1" x14ac:dyDescent="0.3">
      <c r="A23" s="3"/>
      <c r="B23" s="54">
        <v>1</v>
      </c>
      <c r="C23" s="55" t="s">
        <v>71</v>
      </c>
      <c r="D23" s="56"/>
      <c r="E23" s="57"/>
      <c r="F23" s="43"/>
      <c r="G23" s="43"/>
      <c r="H23" s="43"/>
      <c r="I23" s="38"/>
    </row>
    <row r="24" spans="1:9" ht="21.6" customHeight="1" x14ac:dyDescent="0.3">
      <c r="A24" s="3"/>
      <c r="B24" s="54"/>
      <c r="C24" s="58" t="s">
        <v>79</v>
      </c>
      <c r="D24" s="56" t="s">
        <v>15</v>
      </c>
      <c r="E24" s="59">
        <v>20615</v>
      </c>
      <c r="F24" s="60">
        <v>0</v>
      </c>
      <c r="G24" s="43"/>
      <c r="H24" s="61">
        <f>SUM(E24*F24)</f>
        <v>0</v>
      </c>
      <c r="I24" s="38"/>
    </row>
    <row r="25" spans="1:9" ht="21.6" customHeight="1" x14ac:dyDescent="0.3">
      <c r="A25" s="3"/>
      <c r="B25" s="54"/>
      <c r="C25" s="58" t="s">
        <v>78</v>
      </c>
      <c r="D25" s="56" t="s">
        <v>15</v>
      </c>
      <c r="E25" s="59">
        <v>20615</v>
      </c>
      <c r="F25" s="60">
        <v>0</v>
      </c>
      <c r="G25" s="43"/>
      <c r="H25" s="61">
        <f t="shared" ref="H25:H34" si="0">SUM(E25*F25)</f>
        <v>0</v>
      </c>
      <c r="I25" s="38"/>
    </row>
    <row r="26" spans="1:9" ht="21.6" customHeight="1" x14ac:dyDescent="0.3">
      <c r="A26" s="3"/>
      <c r="B26" s="43"/>
      <c r="C26" s="58" t="s">
        <v>81</v>
      </c>
      <c r="D26" s="56" t="s">
        <v>15</v>
      </c>
      <c r="E26" s="59">
        <v>21735</v>
      </c>
      <c r="F26" s="60">
        <v>0</v>
      </c>
      <c r="G26" s="43"/>
      <c r="H26" s="61">
        <f t="shared" si="0"/>
        <v>0</v>
      </c>
      <c r="I26" s="38"/>
    </row>
    <row r="27" spans="1:9" ht="21.6" customHeight="1" x14ac:dyDescent="0.3">
      <c r="A27" s="3"/>
      <c r="B27" s="43"/>
      <c r="C27" s="58" t="s">
        <v>82</v>
      </c>
      <c r="D27" s="56" t="s">
        <v>15</v>
      </c>
      <c r="E27" s="59">
        <v>21735</v>
      </c>
      <c r="F27" s="60">
        <v>0</v>
      </c>
      <c r="G27" s="43"/>
      <c r="H27" s="61">
        <f t="shared" si="0"/>
        <v>0</v>
      </c>
      <c r="I27" s="38"/>
    </row>
    <row r="28" spans="1:9" ht="21.6" customHeight="1" x14ac:dyDescent="0.3">
      <c r="A28" s="3"/>
      <c r="B28" s="62">
        <f>B23+1</f>
        <v>2</v>
      </c>
      <c r="C28" s="33" t="s">
        <v>64</v>
      </c>
      <c r="D28" s="63" t="s">
        <v>15</v>
      </c>
      <c r="E28" s="59">
        <v>4895</v>
      </c>
      <c r="F28" s="60">
        <v>0</v>
      </c>
      <c r="G28" s="43"/>
      <c r="H28" s="61">
        <f t="shared" si="0"/>
        <v>0</v>
      </c>
      <c r="I28" s="64"/>
    </row>
    <row r="29" spans="1:9" ht="21.6" customHeight="1" x14ac:dyDescent="0.3">
      <c r="A29" s="3"/>
      <c r="B29" s="62">
        <f t="shared" ref="B29:B32" si="1">B28+1</f>
        <v>3</v>
      </c>
      <c r="C29" s="33" t="s">
        <v>16</v>
      </c>
      <c r="D29" s="63" t="s">
        <v>17</v>
      </c>
      <c r="E29" s="59">
        <v>5793</v>
      </c>
      <c r="F29" s="60">
        <v>0</v>
      </c>
      <c r="G29" s="43"/>
      <c r="H29" s="61">
        <f t="shared" si="0"/>
        <v>0</v>
      </c>
      <c r="I29" s="38"/>
    </row>
    <row r="30" spans="1:9" ht="21.6" customHeight="1" x14ac:dyDescent="0.3">
      <c r="A30" s="3"/>
      <c r="B30" s="62">
        <f t="shared" si="1"/>
        <v>4</v>
      </c>
      <c r="C30" s="33" t="s">
        <v>77</v>
      </c>
      <c r="D30" s="63" t="s">
        <v>17</v>
      </c>
      <c r="E30" s="59">
        <v>64</v>
      </c>
      <c r="F30" s="60">
        <v>0</v>
      </c>
      <c r="G30" s="43"/>
      <c r="H30" s="61">
        <f t="shared" si="0"/>
        <v>0</v>
      </c>
      <c r="I30" s="38"/>
    </row>
    <row r="31" spans="1:9" ht="21.6" customHeight="1" x14ac:dyDescent="0.3">
      <c r="A31" s="3"/>
      <c r="B31" s="62">
        <f t="shared" si="1"/>
        <v>5</v>
      </c>
      <c r="C31" s="33" t="s">
        <v>39</v>
      </c>
      <c r="D31" s="63" t="s">
        <v>15</v>
      </c>
      <c r="E31" s="59">
        <v>12300</v>
      </c>
      <c r="F31" s="61">
        <v>0</v>
      </c>
      <c r="G31" s="43"/>
      <c r="H31" s="61">
        <f t="shared" si="0"/>
        <v>0</v>
      </c>
      <c r="I31" s="38"/>
    </row>
    <row r="32" spans="1:9" ht="21.6" customHeight="1" x14ac:dyDescent="0.3">
      <c r="A32" s="3"/>
      <c r="B32" s="62">
        <f t="shared" si="1"/>
        <v>6</v>
      </c>
      <c r="C32" s="33" t="s">
        <v>51</v>
      </c>
      <c r="D32" s="63" t="s">
        <v>19</v>
      </c>
      <c r="E32" s="59">
        <v>6</v>
      </c>
      <c r="F32" s="61">
        <v>0</v>
      </c>
      <c r="G32" s="43"/>
      <c r="H32" s="61">
        <f t="shared" si="0"/>
        <v>0</v>
      </c>
      <c r="I32" s="38"/>
    </row>
    <row r="33" spans="1:18" ht="21.6" customHeight="1" x14ac:dyDescent="0.3">
      <c r="A33" s="3"/>
      <c r="B33" s="18">
        <v>7</v>
      </c>
      <c r="C33" s="11" t="s">
        <v>84</v>
      </c>
      <c r="D33" s="12" t="s">
        <v>15</v>
      </c>
      <c r="E33" s="29">
        <v>4675</v>
      </c>
      <c r="F33" s="14">
        <v>0</v>
      </c>
      <c r="G33" s="3"/>
      <c r="H33" s="61">
        <f t="shared" si="0"/>
        <v>0</v>
      </c>
      <c r="I33" s="38"/>
    </row>
    <row r="34" spans="1:18" ht="21.6" customHeight="1" x14ac:dyDescent="0.3">
      <c r="A34" s="3"/>
      <c r="B34" s="62">
        <v>8</v>
      </c>
      <c r="C34" s="33" t="s">
        <v>88</v>
      </c>
      <c r="D34" s="63" t="s">
        <v>17</v>
      </c>
      <c r="E34" s="59">
        <v>655</v>
      </c>
      <c r="F34" s="61">
        <v>0</v>
      </c>
      <c r="G34" s="43"/>
      <c r="H34" s="61">
        <f t="shared" si="0"/>
        <v>0</v>
      </c>
      <c r="I34" s="38"/>
    </row>
    <row r="35" spans="1:18" ht="12.6" customHeight="1" x14ac:dyDescent="0.3">
      <c r="A35" s="3"/>
      <c r="B35" s="65"/>
      <c r="C35" s="43"/>
      <c r="D35" s="56"/>
      <c r="E35" s="59"/>
      <c r="F35" s="66"/>
      <c r="G35" s="43"/>
      <c r="H35" s="67"/>
      <c r="I35" s="38"/>
    </row>
    <row r="36" spans="1:18" ht="18.600000000000001" customHeight="1" x14ac:dyDescent="0.3">
      <c r="A36" s="3"/>
      <c r="B36" s="68"/>
      <c r="C36" s="43"/>
      <c r="D36" s="56"/>
      <c r="E36" s="59"/>
      <c r="F36" s="69" t="s">
        <v>20</v>
      </c>
      <c r="G36" s="43"/>
      <c r="H36" s="61">
        <f>SUM(H24:H34)</f>
        <v>0</v>
      </c>
      <c r="I36" s="38"/>
    </row>
    <row r="37" spans="1:18" ht="12.6" customHeight="1" x14ac:dyDescent="0.3">
      <c r="A37" s="3"/>
      <c r="B37" s="68"/>
      <c r="C37" s="43"/>
      <c r="D37" s="56"/>
      <c r="E37" s="59"/>
      <c r="F37" s="69"/>
      <c r="G37" s="43"/>
      <c r="H37" s="70"/>
      <c r="I37" s="38"/>
      <c r="K37" s="12"/>
      <c r="L37" s="12"/>
      <c r="M37" s="12"/>
      <c r="N37" s="12"/>
      <c r="O37" s="12"/>
      <c r="P37" s="12"/>
      <c r="Q37" s="12"/>
      <c r="R37" s="12"/>
    </row>
    <row r="38" spans="1:18" s="10" customFormat="1" ht="15.6" customHeight="1" x14ac:dyDescent="0.3">
      <c r="A38" s="8"/>
      <c r="B38" s="71" t="s">
        <v>32</v>
      </c>
      <c r="C38" s="51"/>
      <c r="D38" s="51"/>
      <c r="E38" s="72"/>
      <c r="F38" s="73"/>
      <c r="G38" s="51"/>
      <c r="H38" s="73"/>
      <c r="I38" s="53"/>
      <c r="K38" s="22"/>
      <c r="L38" s="22"/>
      <c r="M38" s="22"/>
      <c r="N38" s="22"/>
      <c r="O38" s="22"/>
      <c r="P38" s="22"/>
      <c r="Q38" s="22"/>
      <c r="R38" s="22"/>
    </row>
    <row r="39" spans="1:18" ht="21.6" customHeight="1" x14ac:dyDescent="0.3">
      <c r="A39" s="3"/>
      <c r="B39" s="65">
        <v>1</v>
      </c>
      <c r="C39" s="43" t="s">
        <v>28</v>
      </c>
      <c r="D39" s="56" t="s">
        <v>17</v>
      </c>
      <c r="E39" s="57">
        <v>288.87</v>
      </c>
      <c r="F39" s="60">
        <v>0</v>
      </c>
      <c r="G39" s="43"/>
      <c r="H39" s="61">
        <f>SUM(E39*F39)</f>
        <v>0</v>
      </c>
      <c r="I39" s="38"/>
      <c r="K39" s="12"/>
      <c r="L39" s="12"/>
      <c r="M39" s="12"/>
      <c r="N39" s="12"/>
      <c r="O39" s="12"/>
      <c r="P39" s="12"/>
      <c r="Q39" s="12"/>
      <c r="R39" s="12"/>
    </row>
    <row r="40" spans="1:18" ht="21.6" customHeight="1" x14ac:dyDescent="0.3">
      <c r="A40" s="3"/>
      <c r="B40" s="65">
        <f t="shared" ref="B40:B46" si="2">B39+1</f>
        <v>2</v>
      </c>
      <c r="C40" s="43" t="s">
        <v>34</v>
      </c>
      <c r="D40" s="56" t="s">
        <v>17</v>
      </c>
      <c r="E40" s="57">
        <v>701.4</v>
      </c>
      <c r="F40" s="60">
        <v>0</v>
      </c>
      <c r="G40" s="43"/>
      <c r="H40" s="61">
        <f t="shared" ref="H40:H45" si="3">SUM(E40*F40)</f>
        <v>0</v>
      </c>
      <c r="I40" s="38"/>
      <c r="K40" s="12"/>
      <c r="L40" s="12"/>
      <c r="M40" s="12"/>
      <c r="N40" s="12"/>
      <c r="O40" s="12"/>
      <c r="P40" s="12"/>
      <c r="Q40" s="12"/>
      <c r="R40" s="12"/>
    </row>
    <row r="41" spans="1:18" ht="21.6" customHeight="1" x14ac:dyDescent="0.3">
      <c r="A41" s="3"/>
      <c r="B41" s="65">
        <v>3</v>
      </c>
      <c r="C41" s="43" t="s">
        <v>66</v>
      </c>
      <c r="D41" s="56" t="s">
        <v>19</v>
      </c>
      <c r="E41" s="59">
        <v>1</v>
      </c>
      <c r="F41" s="60">
        <v>0</v>
      </c>
      <c r="G41" s="43"/>
      <c r="H41" s="61">
        <f t="shared" si="3"/>
        <v>0</v>
      </c>
      <c r="I41" s="38"/>
      <c r="K41" s="12"/>
      <c r="L41" s="12"/>
      <c r="M41" s="12"/>
      <c r="N41" s="12"/>
      <c r="O41" s="12"/>
      <c r="P41" s="12"/>
      <c r="Q41" s="12"/>
      <c r="R41" s="12"/>
    </row>
    <row r="42" spans="1:18" ht="21.6" customHeight="1" x14ac:dyDescent="0.3">
      <c r="A42" s="3"/>
      <c r="B42" s="65">
        <v>4</v>
      </c>
      <c r="C42" s="43" t="s">
        <v>48</v>
      </c>
      <c r="D42" s="56" t="s">
        <v>19</v>
      </c>
      <c r="E42" s="59">
        <v>3</v>
      </c>
      <c r="F42" s="60">
        <v>0</v>
      </c>
      <c r="G42" s="43"/>
      <c r="H42" s="61">
        <f t="shared" si="3"/>
        <v>0</v>
      </c>
      <c r="I42" s="38"/>
    </row>
    <row r="43" spans="1:18" ht="21.6" customHeight="1" x14ac:dyDescent="0.3">
      <c r="A43" s="3"/>
      <c r="B43" s="65">
        <v>5</v>
      </c>
      <c r="C43" s="43" t="s">
        <v>58</v>
      </c>
      <c r="D43" s="56" t="s">
        <v>19</v>
      </c>
      <c r="E43" s="59">
        <v>1</v>
      </c>
      <c r="F43" s="60">
        <v>0</v>
      </c>
      <c r="G43" s="43"/>
      <c r="H43" s="61">
        <f t="shared" si="3"/>
        <v>0</v>
      </c>
      <c r="I43" s="38"/>
    </row>
    <row r="44" spans="1:18" ht="21.6" customHeight="1" x14ac:dyDescent="0.3">
      <c r="A44" s="3"/>
      <c r="B44" s="65">
        <f t="shared" si="2"/>
        <v>6</v>
      </c>
      <c r="C44" s="43" t="s">
        <v>52</v>
      </c>
      <c r="D44" s="56" t="s">
        <v>19</v>
      </c>
      <c r="E44" s="59">
        <v>1</v>
      </c>
      <c r="F44" s="60">
        <v>0</v>
      </c>
      <c r="G44" s="43"/>
      <c r="H44" s="61">
        <f t="shared" si="3"/>
        <v>0</v>
      </c>
      <c r="I44" s="38"/>
    </row>
    <row r="45" spans="1:18" ht="21.6" customHeight="1" x14ac:dyDescent="0.3">
      <c r="A45" s="3"/>
      <c r="B45" s="65">
        <f t="shared" si="2"/>
        <v>7</v>
      </c>
      <c r="C45" s="43" t="s">
        <v>53</v>
      </c>
      <c r="D45" s="56" t="s">
        <v>19</v>
      </c>
      <c r="E45" s="59">
        <v>1</v>
      </c>
      <c r="F45" s="60">
        <v>0</v>
      </c>
      <c r="G45" s="43"/>
      <c r="H45" s="61">
        <f t="shared" si="3"/>
        <v>0</v>
      </c>
      <c r="I45" s="38"/>
    </row>
    <row r="46" spans="1:18" ht="21.6" customHeight="1" x14ac:dyDescent="0.3">
      <c r="A46" s="3"/>
      <c r="B46" s="65">
        <f t="shared" si="2"/>
        <v>8</v>
      </c>
      <c r="C46" s="43" t="s">
        <v>26</v>
      </c>
      <c r="D46" s="56"/>
      <c r="E46" s="57"/>
      <c r="F46" s="43"/>
      <c r="G46" s="43"/>
      <c r="H46" s="43"/>
      <c r="I46" s="38"/>
    </row>
    <row r="47" spans="1:18" ht="21.6" customHeight="1" x14ac:dyDescent="0.3">
      <c r="A47" s="3"/>
      <c r="B47" s="65"/>
      <c r="C47" s="58" t="s">
        <v>54</v>
      </c>
      <c r="D47" s="56" t="s">
        <v>19</v>
      </c>
      <c r="E47" s="59">
        <v>2</v>
      </c>
      <c r="F47" s="60">
        <v>0</v>
      </c>
      <c r="G47" s="43"/>
      <c r="H47" s="61">
        <f t="shared" ref="H47:H55" si="4">SUM(E47*F47)</f>
        <v>0</v>
      </c>
      <c r="I47" s="38"/>
    </row>
    <row r="48" spans="1:18" ht="21.6" customHeight="1" x14ac:dyDescent="0.3">
      <c r="A48" s="3"/>
      <c r="B48" s="65"/>
      <c r="C48" s="58" t="s">
        <v>55</v>
      </c>
      <c r="D48" s="56" t="s">
        <v>19</v>
      </c>
      <c r="E48" s="59">
        <v>2</v>
      </c>
      <c r="F48" s="60">
        <v>0</v>
      </c>
      <c r="G48" s="43"/>
      <c r="H48" s="61">
        <f t="shared" si="4"/>
        <v>0</v>
      </c>
      <c r="I48" s="38"/>
      <c r="M48" s="12"/>
    </row>
    <row r="49" spans="1:13" ht="21.6" customHeight="1" x14ac:dyDescent="0.3">
      <c r="A49" s="3"/>
      <c r="B49" s="65"/>
      <c r="C49" s="58" t="s">
        <v>56</v>
      </c>
      <c r="D49" s="56" t="s">
        <v>25</v>
      </c>
      <c r="E49" s="87">
        <v>4.7</v>
      </c>
      <c r="F49" s="60">
        <v>0</v>
      </c>
      <c r="G49" s="43"/>
      <c r="H49" s="61">
        <f t="shared" si="4"/>
        <v>0</v>
      </c>
      <c r="I49" s="38"/>
      <c r="M49" s="12"/>
    </row>
    <row r="50" spans="1:13" ht="21.6" customHeight="1" x14ac:dyDescent="0.3">
      <c r="A50" s="3"/>
      <c r="B50" s="65">
        <f>B46+1</f>
        <v>9</v>
      </c>
      <c r="C50" s="43" t="s">
        <v>40</v>
      </c>
      <c r="D50" s="56" t="s">
        <v>25</v>
      </c>
      <c r="E50" s="57">
        <v>0.14000000000000001</v>
      </c>
      <c r="F50" s="60">
        <v>0</v>
      </c>
      <c r="G50" s="43"/>
      <c r="H50" s="61">
        <f t="shared" si="4"/>
        <v>0</v>
      </c>
      <c r="I50" s="38"/>
    </row>
    <row r="51" spans="1:13" ht="21.6" customHeight="1" x14ac:dyDescent="0.3">
      <c r="A51" s="3"/>
      <c r="B51" s="65">
        <f>B50+1</f>
        <v>10</v>
      </c>
      <c r="C51" s="43" t="s">
        <v>39</v>
      </c>
      <c r="D51" s="56" t="s">
        <v>15</v>
      </c>
      <c r="E51" s="59">
        <v>1340</v>
      </c>
      <c r="F51" s="60">
        <v>0</v>
      </c>
      <c r="G51" s="43"/>
      <c r="H51" s="61">
        <f t="shared" si="4"/>
        <v>0</v>
      </c>
      <c r="I51" s="38"/>
    </row>
    <row r="52" spans="1:13" ht="21.6" customHeight="1" x14ac:dyDescent="0.3">
      <c r="A52" s="3"/>
      <c r="B52" s="65">
        <f>B51+1</f>
        <v>11</v>
      </c>
      <c r="C52" s="43" t="s">
        <v>57</v>
      </c>
      <c r="D52" s="56" t="s">
        <v>15</v>
      </c>
      <c r="E52" s="59">
        <v>1340</v>
      </c>
      <c r="F52" s="60">
        <v>0</v>
      </c>
      <c r="G52" s="43"/>
      <c r="H52" s="61">
        <f t="shared" si="4"/>
        <v>0</v>
      </c>
      <c r="I52" s="38"/>
    </row>
    <row r="53" spans="1:13" ht="21.6" customHeight="1" x14ac:dyDescent="0.3">
      <c r="A53" s="3"/>
      <c r="B53" s="65">
        <f>B52+1</f>
        <v>12</v>
      </c>
      <c r="C53" s="43" t="s">
        <v>24</v>
      </c>
      <c r="D53" s="56" t="s">
        <v>17</v>
      </c>
      <c r="E53" s="57">
        <f>SUM(E39:E40)</f>
        <v>990.27</v>
      </c>
      <c r="F53" s="60">
        <v>0</v>
      </c>
      <c r="G53" s="43"/>
      <c r="H53" s="61">
        <f t="shared" si="4"/>
        <v>0</v>
      </c>
      <c r="I53" s="38"/>
    </row>
    <row r="54" spans="1:13" ht="21.6" customHeight="1" x14ac:dyDescent="0.3">
      <c r="A54" s="3"/>
      <c r="B54" s="65">
        <f t="shared" ref="B54" si="5">B53+1</f>
        <v>13</v>
      </c>
      <c r="C54" s="43" t="s">
        <v>27</v>
      </c>
      <c r="D54" s="56" t="s">
        <v>15</v>
      </c>
      <c r="E54" s="59">
        <v>52</v>
      </c>
      <c r="F54" s="60">
        <v>0</v>
      </c>
      <c r="G54" s="43"/>
      <c r="H54" s="61">
        <f t="shared" si="4"/>
        <v>0</v>
      </c>
      <c r="I54" s="38"/>
    </row>
    <row r="55" spans="1:13" ht="21.6" customHeight="1" x14ac:dyDescent="0.3">
      <c r="A55" s="3"/>
      <c r="B55" s="65">
        <f>B54+1</f>
        <v>14</v>
      </c>
      <c r="C55" s="43" t="s">
        <v>80</v>
      </c>
      <c r="D55" s="56" t="s">
        <v>15</v>
      </c>
      <c r="E55" s="87">
        <v>28.9</v>
      </c>
      <c r="F55" s="60">
        <v>0</v>
      </c>
      <c r="G55" s="43"/>
      <c r="H55" s="61">
        <f t="shared" si="4"/>
        <v>0</v>
      </c>
      <c r="I55" s="38"/>
    </row>
    <row r="56" spans="1:13" ht="12.6" customHeight="1" x14ac:dyDescent="0.3">
      <c r="A56" s="3"/>
      <c r="B56" s="65"/>
      <c r="C56" s="43"/>
      <c r="D56" s="56"/>
      <c r="E56" s="59"/>
      <c r="F56" s="66"/>
      <c r="G56" s="43"/>
      <c r="H56" s="67"/>
      <c r="I56" s="38"/>
    </row>
    <row r="57" spans="1:13" ht="18.600000000000001" customHeight="1" x14ac:dyDescent="0.3">
      <c r="A57" s="3"/>
      <c r="B57" s="65"/>
      <c r="C57" s="43"/>
      <c r="D57" s="56"/>
      <c r="E57" s="74"/>
      <c r="F57" s="69" t="s">
        <v>20</v>
      </c>
      <c r="G57" s="43"/>
      <c r="H57" s="61">
        <f>SUM(H39:H55)</f>
        <v>0</v>
      </c>
      <c r="I57" s="38"/>
    </row>
    <row r="58" spans="1:13" ht="12.6" customHeight="1" x14ac:dyDescent="0.3">
      <c r="A58" s="3"/>
      <c r="B58" s="65"/>
      <c r="C58" s="43"/>
      <c r="D58" s="56"/>
      <c r="E58" s="74"/>
      <c r="F58" s="69"/>
      <c r="G58" s="43"/>
      <c r="H58" s="70"/>
      <c r="I58" s="38"/>
    </row>
    <row r="59" spans="1:13" s="10" customFormat="1" ht="15.6" customHeight="1" x14ac:dyDescent="0.3">
      <c r="A59" s="8"/>
      <c r="B59" s="75" t="s">
        <v>31</v>
      </c>
      <c r="C59" s="52"/>
      <c r="D59" s="52"/>
      <c r="E59" s="76"/>
      <c r="F59" s="77"/>
      <c r="G59" s="78"/>
      <c r="H59" s="73"/>
      <c r="I59" s="53"/>
    </row>
    <row r="60" spans="1:13" ht="21.6" customHeight="1" x14ac:dyDescent="0.3">
      <c r="A60" s="3"/>
      <c r="B60" s="79">
        <v>1</v>
      </c>
      <c r="C60" s="80" t="s">
        <v>72</v>
      </c>
      <c r="D60" s="81" t="s">
        <v>17</v>
      </c>
      <c r="E60" s="82">
        <v>1725</v>
      </c>
      <c r="F60" s="60">
        <v>0</v>
      </c>
      <c r="G60" s="38"/>
      <c r="H60" s="61">
        <f>SUM(E60*F60)</f>
        <v>0</v>
      </c>
      <c r="I60" s="38"/>
    </row>
    <row r="61" spans="1:13" ht="21.6" customHeight="1" x14ac:dyDescent="0.3">
      <c r="A61" s="3"/>
      <c r="B61" s="79">
        <f>B60+1</f>
        <v>2</v>
      </c>
      <c r="C61" s="80" t="s">
        <v>73</v>
      </c>
      <c r="D61" s="81" t="s">
        <v>17</v>
      </c>
      <c r="E61" s="82">
        <v>59</v>
      </c>
      <c r="F61" s="60">
        <v>0</v>
      </c>
      <c r="G61" s="38"/>
      <c r="H61" s="61">
        <f t="shared" ref="H61:H72" si="6">SUM(E61*F61)</f>
        <v>0</v>
      </c>
      <c r="I61" s="38"/>
    </row>
    <row r="62" spans="1:13" ht="21.6" customHeight="1" x14ac:dyDescent="0.3">
      <c r="A62" s="3"/>
      <c r="B62" s="79">
        <f>B61+1</f>
        <v>3</v>
      </c>
      <c r="C62" s="83" t="s">
        <v>61</v>
      </c>
      <c r="D62" s="84" t="s">
        <v>17</v>
      </c>
      <c r="E62" s="85">
        <v>54</v>
      </c>
      <c r="F62" s="60">
        <v>0</v>
      </c>
      <c r="G62" s="38"/>
      <c r="H62" s="61">
        <f t="shared" si="6"/>
        <v>0</v>
      </c>
      <c r="I62" s="38"/>
    </row>
    <row r="63" spans="1:13" ht="21.6" customHeight="1" x14ac:dyDescent="0.3">
      <c r="A63" s="3"/>
      <c r="B63" s="79">
        <f t="shared" ref="B63:B70" si="7">B62+1</f>
        <v>4</v>
      </c>
      <c r="C63" s="83" t="s">
        <v>21</v>
      </c>
      <c r="D63" s="84" t="s">
        <v>19</v>
      </c>
      <c r="E63" s="85">
        <v>1</v>
      </c>
      <c r="F63" s="60">
        <v>0</v>
      </c>
      <c r="G63" s="38"/>
      <c r="H63" s="61">
        <f t="shared" si="6"/>
        <v>0</v>
      </c>
      <c r="I63" s="38"/>
    </row>
    <row r="64" spans="1:13" ht="21.6" customHeight="1" x14ac:dyDescent="0.3">
      <c r="A64" s="3"/>
      <c r="B64" s="79">
        <f t="shared" si="7"/>
        <v>5</v>
      </c>
      <c r="C64" s="80" t="s">
        <v>29</v>
      </c>
      <c r="D64" s="81" t="s">
        <v>18</v>
      </c>
      <c r="E64" s="82">
        <v>1</v>
      </c>
      <c r="F64" s="60">
        <v>0</v>
      </c>
      <c r="G64" s="38"/>
      <c r="H64" s="61">
        <f t="shared" si="6"/>
        <v>0</v>
      </c>
      <c r="I64" s="38"/>
    </row>
    <row r="65" spans="1:10" ht="21.6" customHeight="1" x14ac:dyDescent="0.3">
      <c r="A65" s="3"/>
      <c r="B65" s="79">
        <f t="shared" si="7"/>
        <v>6</v>
      </c>
      <c r="C65" s="80" t="s">
        <v>22</v>
      </c>
      <c r="D65" s="81" t="s">
        <v>30</v>
      </c>
      <c r="E65" s="86">
        <v>0.4</v>
      </c>
      <c r="F65" s="60">
        <v>0</v>
      </c>
      <c r="G65" s="38"/>
      <c r="H65" s="61">
        <f t="shared" si="6"/>
        <v>0</v>
      </c>
      <c r="I65" s="38"/>
    </row>
    <row r="66" spans="1:10" ht="21.6" customHeight="1" x14ac:dyDescent="0.3">
      <c r="A66" s="3"/>
      <c r="B66" s="79">
        <f t="shared" si="7"/>
        <v>7</v>
      </c>
      <c r="C66" s="83" t="s">
        <v>60</v>
      </c>
      <c r="D66" s="81" t="s">
        <v>19</v>
      </c>
      <c r="E66" s="82">
        <v>1</v>
      </c>
      <c r="F66" s="60">
        <v>0</v>
      </c>
      <c r="G66" s="38"/>
      <c r="H66" s="61">
        <f t="shared" si="6"/>
        <v>0</v>
      </c>
      <c r="I66" s="38"/>
    </row>
    <row r="67" spans="1:10" ht="21.6" customHeight="1" x14ac:dyDescent="0.3">
      <c r="A67" s="3"/>
      <c r="B67" s="79">
        <f t="shared" si="7"/>
        <v>8</v>
      </c>
      <c r="C67" s="83" t="s">
        <v>59</v>
      </c>
      <c r="D67" s="81" t="s">
        <v>19</v>
      </c>
      <c r="E67" s="82">
        <v>2</v>
      </c>
      <c r="F67" s="60">
        <v>0</v>
      </c>
      <c r="G67" s="38"/>
      <c r="H67" s="61">
        <f t="shared" si="6"/>
        <v>0</v>
      </c>
      <c r="I67" s="38"/>
    </row>
    <row r="68" spans="1:10" ht="21.6" customHeight="1" x14ac:dyDescent="0.3">
      <c r="A68" s="3"/>
      <c r="B68" s="79">
        <f t="shared" si="7"/>
        <v>9</v>
      </c>
      <c r="C68" s="80" t="s">
        <v>41</v>
      </c>
      <c r="D68" s="81" t="s">
        <v>19</v>
      </c>
      <c r="E68" s="82">
        <v>2</v>
      </c>
      <c r="F68" s="60">
        <v>0</v>
      </c>
      <c r="G68" s="38"/>
      <c r="H68" s="61">
        <f t="shared" si="6"/>
        <v>0</v>
      </c>
      <c r="I68" s="38"/>
    </row>
    <row r="69" spans="1:10" ht="21.6" customHeight="1" x14ac:dyDescent="0.3">
      <c r="A69" s="3"/>
      <c r="B69" s="79">
        <f t="shared" si="7"/>
        <v>10</v>
      </c>
      <c r="C69" s="80" t="s">
        <v>23</v>
      </c>
      <c r="D69" s="81" t="s">
        <v>18</v>
      </c>
      <c r="E69" s="82">
        <v>1</v>
      </c>
      <c r="F69" s="60">
        <v>0</v>
      </c>
      <c r="G69" s="38"/>
      <c r="H69" s="61">
        <f t="shared" si="6"/>
        <v>0</v>
      </c>
      <c r="I69" s="38"/>
    </row>
    <row r="70" spans="1:10" ht="21.6" customHeight="1" x14ac:dyDescent="0.3">
      <c r="A70" s="3"/>
      <c r="B70" s="79">
        <f t="shared" si="7"/>
        <v>11</v>
      </c>
      <c r="C70" s="80" t="s">
        <v>24</v>
      </c>
      <c r="D70" s="81" t="s">
        <v>17</v>
      </c>
      <c r="E70" s="82">
        <v>1784</v>
      </c>
      <c r="F70" s="60">
        <v>0</v>
      </c>
      <c r="G70" s="38"/>
      <c r="H70" s="61">
        <f t="shared" si="6"/>
        <v>0</v>
      </c>
      <c r="I70" s="38"/>
    </row>
    <row r="71" spans="1:10" ht="21.6" customHeight="1" x14ac:dyDescent="0.3">
      <c r="A71" s="3"/>
      <c r="B71" s="79">
        <f>B70+1</f>
        <v>12</v>
      </c>
      <c r="C71" s="80" t="s">
        <v>74</v>
      </c>
      <c r="D71" s="81" t="s">
        <v>18</v>
      </c>
      <c r="E71" s="82">
        <v>1</v>
      </c>
      <c r="F71" s="60">
        <v>0</v>
      </c>
      <c r="G71" s="38"/>
      <c r="H71" s="61">
        <f t="shared" si="6"/>
        <v>0</v>
      </c>
      <c r="I71" s="38"/>
    </row>
    <row r="72" spans="1:10" ht="21.6" customHeight="1" x14ac:dyDescent="0.3">
      <c r="A72" s="3"/>
      <c r="B72" s="79">
        <f>B71+1</f>
        <v>13</v>
      </c>
      <c r="C72" s="80" t="s">
        <v>75</v>
      </c>
      <c r="D72" s="81" t="s">
        <v>18</v>
      </c>
      <c r="E72" s="82">
        <v>1</v>
      </c>
      <c r="F72" s="60">
        <v>0</v>
      </c>
      <c r="G72" s="38"/>
      <c r="H72" s="61">
        <f t="shared" si="6"/>
        <v>0</v>
      </c>
      <c r="I72" s="38"/>
    </row>
    <row r="73" spans="1:10" ht="12.6" customHeight="1" x14ac:dyDescent="0.3">
      <c r="A73" s="3"/>
      <c r="B73" s="65"/>
      <c r="C73" s="43"/>
      <c r="D73" s="56"/>
      <c r="E73" s="57"/>
      <c r="F73" s="70"/>
      <c r="G73" s="38"/>
      <c r="H73" s="70"/>
      <c r="I73" s="38"/>
    </row>
    <row r="74" spans="1:10" ht="18.600000000000001" customHeight="1" x14ac:dyDescent="0.3">
      <c r="A74" s="3"/>
      <c r="B74" s="43"/>
      <c r="C74" s="43"/>
      <c r="D74" s="43"/>
      <c r="E74" s="57"/>
      <c r="F74" s="69" t="s">
        <v>20</v>
      </c>
      <c r="G74" s="38"/>
      <c r="H74" s="61">
        <f>SUM(H60:H72)</f>
        <v>0</v>
      </c>
      <c r="I74" s="38"/>
    </row>
    <row r="75" spans="1:10" ht="12.6" customHeight="1" x14ac:dyDescent="0.3">
      <c r="A75" s="3"/>
      <c r="B75" s="43"/>
      <c r="C75" s="43"/>
      <c r="D75" s="43"/>
      <c r="E75" s="57"/>
      <c r="F75" s="69"/>
      <c r="G75" s="38"/>
      <c r="H75" s="70"/>
      <c r="I75" s="38"/>
    </row>
    <row r="76" spans="1:10" s="10" customFormat="1" ht="15.6" customHeight="1" x14ac:dyDescent="0.3">
      <c r="A76" s="8"/>
      <c r="B76" s="75" t="s">
        <v>42</v>
      </c>
      <c r="C76" s="52"/>
      <c r="D76" s="52"/>
      <c r="E76" s="76"/>
      <c r="F76" s="77"/>
      <c r="G76" s="78"/>
      <c r="H76" s="73"/>
      <c r="I76" s="53"/>
      <c r="J76" s="28"/>
    </row>
    <row r="77" spans="1:10" ht="21.6" customHeight="1" x14ac:dyDescent="0.3">
      <c r="A77" s="3"/>
      <c r="B77" s="65">
        <v>1</v>
      </c>
      <c r="C77" s="55" t="s">
        <v>43</v>
      </c>
      <c r="D77" s="56" t="s">
        <v>25</v>
      </c>
      <c r="E77" s="29">
        <v>20555</v>
      </c>
      <c r="F77" s="60">
        <v>0</v>
      </c>
      <c r="G77" s="38"/>
      <c r="H77" s="61">
        <f>SUM(E77*F77)</f>
        <v>0</v>
      </c>
      <c r="I77" s="38"/>
      <c r="J77" s="27"/>
    </row>
    <row r="78" spans="1:10" ht="21.6" customHeight="1" x14ac:dyDescent="0.3">
      <c r="A78" s="3"/>
      <c r="B78" s="65">
        <f>B77+1</f>
        <v>2</v>
      </c>
      <c r="C78" s="55" t="s">
        <v>44</v>
      </c>
      <c r="D78" s="56" t="s">
        <v>25</v>
      </c>
      <c r="E78" s="29">
        <v>3435</v>
      </c>
      <c r="F78" s="60">
        <v>0</v>
      </c>
      <c r="G78" s="38"/>
      <c r="H78" s="61">
        <f t="shared" ref="H78:H84" si="8">SUM(E78*F78)</f>
        <v>0</v>
      </c>
      <c r="I78" s="38"/>
    </row>
    <row r="79" spans="1:10" ht="21.6" customHeight="1" x14ac:dyDescent="0.3">
      <c r="A79" s="3"/>
      <c r="B79" s="65">
        <f t="shared" ref="B79" si="9">B78+1</f>
        <v>3</v>
      </c>
      <c r="C79" s="55" t="s">
        <v>49</v>
      </c>
      <c r="D79" s="56" t="s">
        <v>25</v>
      </c>
      <c r="E79" s="29">
        <v>650</v>
      </c>
      <c r="F79" s="60">
        <v>0</v>
      </c>
      <c r="G79" s="38"/>
      <c r="H79" s="61">
        <f t="shared" si="8"/>
        <v>0</v>
      </c>
      <c r="I79" s="38"/>
      <c r="J79" s="30"/>
    </row>
    <row r="80" spans="1:10" ht="21.6" customHeight="1" x14ac:dyDescent="0.3">
      <c r="A80" s="3"/>
      <c r="B80" s="65">
        <f>B79+1</f>
        <v>4</v>
      </c>
      <c r="C80" s="55" t="s">
        <v>67</v>
      </c>
      <c r="D80" s="56" t="s">
        <v>25</v>
      </c>
      <c r="E80" s="36">
        <f>E77+E79-E78</f>
        <v>17770</v>
      </c>
      <c r="F80" s="60">
        <v>0</v>
      </c>
      <c r="G80" s="38"/>
      <c r="H80" s="61">
        <f t="shared" si="8"/>
        <v>0</v>
      </c>
      <c r="I80" s="38"/>
    </row>
    <row r="81" spans="1:12" ht="21.6" customHeight="1" x14ac:dyDescent="0.3">
      <c r="A81" s="3"/>
      <c r="B81" s="65">
        <f t="shared" ref="B81:B83" si="10">B80+1</f>
        <v>5</v>
      </c>
      <c r="C81" s="43" t="s">
        <v>85</v>
      </c>
      <c r="D81" s="56" t="s">
        <v>45</v>
      </c>
      <c r="E81" s="57">
        <v>14.4</v>
      </c>
      <c r="F81" s="60">
        <v>0</v>
      </c>
      <c r="G81" s="38"/>
      <c r="H81" s="61">
        <f t="shared" si="8"/>
        <v>0</v>
      </c>
      <c r="I81" s="38"/>
    </row>
    <row r="82" spans="1:12" ht="21.6" customHeight="1" x14ac:dyDescent="0.3">
      <c r="A82" s="3"/>
      <c r="B82" s="65">
        <f t="shared" si="10"/>
        <v>6</v>
      </c>
      <c r="C82" s="43" t="s">
        <v>86</v>
      </c>
      <c r="D82" s="56" t="s">
        <v>18</v>
      </c>
      <c r="E82" s="59">
        <v>1</v>
      </c>
      <c r="F82" s="60">
        <v>0</v>
      </c>
      <c r="G82" s="38"/>
      <c r="H82" s="61">
        <f t="shared" si="8"/>
        <v>0</v>
      </c>
      <c r="I82" s="38"/>
    </row>
    <row r="83" spans="1:12" ht="21.6" customHeight="1" x14ac:dyDescent="0.3">
      <c r="A83" s="3"/>
      <c r="B83" s="65">
        <f t="shared" si="10"/>
        <v>7</v>
      </c>
      <c r="C83" s="43" t="s">
        <v>87</v>
      </c>
      <c r="D83" s="56" t="s">
        <v>15</v>
      </c>
      <c r="E83" s="59">
        <v>12100</v>
      </c>
      <c r="F83" s="60">
        <v>0</v>
      </c>
      <c r="G83" s="38"/>
      <c r="H83" s="61">
        <f t="shared" ref="H83" si="11">SUM(E83*F83)</f>
        <v>0</v>
      </c>
      <c r="I83" s="38"/>
    </row>
    <row r="84" spans="1:12" ht="21.6" customHeight="1" x14ac:dyDescent="0.3">
      <c r="A84" s="3"/>
      <c r="B84" s="65">
        <f>B83+1</f>
        <v>8</v>
      </c>
      <c r="C84" s="43" t="s">
        <v>46</v>
      </c>
      <c r="D84" s="56" t="s">
        <v>18</v>
      </c>
      <c r="E84" s="59">
        <v>1</v>
      </c>
      <c r="F84" s="60">
        <v>0</v>
      </c>
      <c r="G84" s="38"/>
      <c r="H84" s="61">
        <f t="shared" si="8"/>
        <v>0</v>
      </c>
      <c r="I84" s="38"/>
    </row>
    <row r="85" spans="1:12" s="30" customFormat="1" ht="12.6" customHeight="1" x14ac:dyDescent="0.3">
      <c r="A85" s="3"/>
      <c r="B85" s="65"/>
      <c r="C85" s="43"/>
      <c r="D85" s="56"/>
      <c r="E85" s="57"/>
      <c r="F85" s="69"/>
      <c r="G85" s="38"/>
      <c r="H85" s="70"/>
      <c r="I85" s="38"/>
      <c r="J85" s="2"/>
    </row>
    <row r="86" spans="1:12" ht="18.600000000000001" customHeight="1" x14ac:dyDescent="0.3">
      <c r="A86" s="3"/>
      <c r="B86" s="43"/>
      <c r="C86" s="43"/>
      <c r="D86" s="43"/>
      <c r="E86" s="57"/>
      <c r="F86" s="69" t="s">
        <v>20</v>
      </c>
      <c r="G86" s="38"/>
      <c r="H86" s="61">
        <f>SUM(H77:H84)</f>
        <v>0</v>
      </c>
      <c r="I86" s="38"/>
    </row>
    <row r="87" spans="1:12" ht="12.6" customHeight="1" x14ac:dyDescent="0.3">
      <c r="A87" s="3"/>
      <c r="B87" s="43"/>
      <c r="C87" s="43"/>
      <c r="D87" s="56"/>
      <c r="E87" s="57"/>
      <c r="F87" s="69"/>
      <c r="G87" s="38"/>
      <c r="H87" s="70"/>
      <c r="I87" s="38"/>
    </row>
    <row r="88" spans="1:12" s="10" customFormat="1" ht="15.6" customHeight="1" x14ac:dyDescent="0.3">
      <c r="A88" s="8"/>
      <c r="B88" s="75" t="s">
        <v>38</v>
      </c>
      <c r="C88" s="52"/>
      <c r="D88" s="52"/>
      <c r="E88" s="76"/>
      <c r="F88" s="77"/>
      <c r="G88" s="78"/>
      <c r="H88" s="73"/>
      <c r="I88" s="53"/>
    </row>
    <row r="89" spans="1:12" ht="21.6" customHeight="1" x14ac:dyDescent="0.3">
      <c r="A89" s="3"/>
      <c r="B89" s="65">
        <v>1</v>
      </c>
      <c r="C89" s="43" t="s">
        <v>76</v>
      </c>
      <c r="D89" s="56" t="s">
        <v>17</v>
      </c>
      <c r="E89" s="59">
        <v>195</v>
      </c>
      <c r="F89" s="60">
        <v>0</v>
      </c>
      <c r="G89" s="38"/>
      <c r="H89" s="61">
        <f>SUM(E89*F89)</f>
        <v>0</v>
      </c>
      <c r="I89" s="38"/>
    </row>
    <row r="90" spans="1:12" ht="12.6" customHeight="1" x14ac:dyDescent="0.3">
      <c r="A90" s="3"/>
      <c r="F90" s="19"/>
      <c r="G90" s="3"/>
      <c r="H90" s="20"/>
      <c r="I90" s="3"/>
      <c r="J90" s="30"/>
    </row>
    <row r="91" spans="1:12" ht="18.600000000000001" customHeight="1" x14ac:dyDescent="0.3">
      <c r="A91" s="3"/>
      <c r="F91" s="19" t="s">
        <v>20</v>
      </c>
      <c r="G91" s="3"/>
      <c r="H91" s="15">
        <f>SUM(H89:H89)</f>
        <v>0</v>
      </c>
      <c r="I91" s="3"/>
      <c r="K91" s="16"/>
      <c r="L91" s="16"/>
    </row>
    <row r="92" spans="1:12" ht="12.6" customHeight="1" x14ac:dyDescent="0.3">
      <c r="A92" s="3"/>
      <c r="D92" s="12"/>
      <c r="E92" s="13"/>
      <c r="F92" s="19"/>
      <c r="G92" s="3"/>
      <c r="H92" s="20"/>
      <c r="I92" s="3"/>
      <c r="K92" s="16"/>
      <c r="L92" s="16"/>
    </row>
    <row r="93" spans="1:12" ht="12.6" customHeight="1" thickBot="1" x14ac:dyDescent="0.35">
      <c r="A93" s="3"/>
      <c r="B93" s="18"/>
      <c r="D93" s="12"/>
      <c r="E93" s="27"/>
      <c r="F93" s="19"/>
      <c r="G93" s="3"/>
      <c r="H93" s="20"/>
      <c r="I93" s="17"/>
    </row>
    <row r="94" spans="1:12" ht="21.6" customHeight="1" thickBot="1" x14ac:dyDescent="0.35">
      <c r="A94" s="3"/>
      <c r="B94" s="100" t="s">
        <v>63</v>
      </c>
      <c r="C94" s="100"/>
      <c r="D94" s="100"/>
      <c r="E94" s="100"/>
      <c r="F94" s="100"/>
      <c r="G94" s="31"/>
      <c r="H94" s="32">
        <f>SUM(H91,H86,H74,H57,H36)</f>
        <v>0</v>
      </c>
      <c r="I94" s="17"/>
    </row>
    <row r="95" spans="1:12" ht="15.6" customHeight="1" x14ac:dyDescent="0.3">
      <c r="A95" s="3"/>
      <c r="B95" s="88"/>
      <c r="C95" s="88"/>
      <c r="D95" s="88"/>
      <c r="E95" s="88"/>
      <c r="F95" s="88"/>
      <c r="G95" s="88"/>
      <c r="H95" s="88"/>
      <c r="I95" s="17"/>
    </row>
    <row r="96" spans="1:12" ht="21.6" customHeight="1" x14ac:dyDescent="0.3">
      <c r="A96" s="3"/>
      <c r="B96" s="89" t="s">
        <v>65</v>
      </c>
      <c r="C96" s="90"/>
      <c r="D96" s="90"/>
      <c r="E96" s="91"/>
      <c r="F96" s="92"/>
      <c r="G96" s="93"/>
      <c r="H96" s="94"/>
      <c r="I96" s="17"/>
    </row>
    <row r="97" spans="1:9" ht="21.6" customHeight="1" x14ac:dyDescent="0.3">
      <c r="A97" s="3"/>
      <c r="B97" s="23" t="s">
        <v>69</v>
      </c>
      <c r="C97" s="9"/>
      <c r="D97" s="9"/>
      <c r="E97" s="24"/>
      <c r="F97" s="25"/>
      <c r="G97" s="26"/>
      <c r="H97" s="21"/>
      <c r="I97" s="17"/>
    </row>
    <row r="98" spans="1:9" ht="21.6" customHeight="1" x14ac:dyDescent="0.3">
      <c r="A98" s="3"/>
      <c r="B98" s="62">
        <v>1</v>
      </c>
      <c r="C98" s="33" t="s">
        <v>83</v>
      </c>
      <c r="D98" s="63" t="s">
        <v>15</v>
      </c>
      <c r="E98" s="59">
        <v>4675</v>
      </c>
      <c r="F98" s="61">
        <v>0</v>
      </c>
      <c r="G98" s="3"/>
      <c r="H98" s="61">
        <f>SUM(E98*F98)</f>
        <v>0</v>
      </c>
      <c r="I98" s="17"/>
    </row>
    <row r="99" spans="1:9" ht="12.6" customHeight="1" x14ac:dyDescent="0.3">
      <c r="F99" s="43"/>
      <c r="G99" s="95">
        <f>SUM(E98*F98)</f>
        <v>0</v>
      </c>
      <c r="H99" s="34"/>
      <c r="I99" s="17"/>
    </row>
    <row r="100" spans="1:9" ht="18.600000000000001" customHeight="1" x14ac:dyDescent="0.3">
      <c r="A100" s="3"/>
      <c r="B100" s="18"/>
      <c r="C100" s="11"/>
      <c r="D100" s="12"/>
      <c r="E100" s="29"/>
      <c r="F100" s="19" t="s">
        <v>20</v>
      </c>
      <c r="G100" s="3"/>
      <c r="H100" s="15">
        <f>SUM(H98:H98)</f>
        <v>0</v>
      </c>
      <c r="I100" s="17"/>
    </row>
    <row r="101" spans="1:9" ht="12.6" customHeight="1" x14ac:dyDescent="0.3">
      <c r="A101" s="3"/>
      <c r="B101" s="18"/>
      <c r="C101" s="11"/>
      <c r="D101" s="12"/>
      <c r="E101" s="29"/>
      <c r="G101" s="3"/>
      <c r="H101" s="94"/>
      <c r="I101" s="17"/>
    </row>
    <row r="102" spans="1:9" ht="21.6" customHeight="1" x14ac:dyDescent="0.3">
      <c r="A102" s="3"/>
      <c r="B102" s="23" t="s">
        <v>70</v>
      </c>
      <c r="C102" s="9"/>
      <c r="D102" s="9"/>
      <c r="E102" s="24"/>
      <c r="F102" s="25"/>
      <c r="G102" s="26"/>
      <c r="H102" s="21"/>
      <c r="I102" s="17"/>
    </row>
    <row r="103" spans="1:9" ht="21.6" customHeight="1" x14ac:dyDescent="0.3">
      <c r="A103" s="3"/>
      <c r="B103" s="18">
        <v>1</v>
      </c>
      <c r="C103" s="11" t="s">
        <v>68</v>
      </c>
      <c r="D103" s="12" t="s">
        <v>25</v>
      </c>
      <c r="E103" s="29">
        <f>E80</f>
        <v>17770</v>
      </c>
      <c r="F103" s="14">
        <v>0</v>
      </c>
      <c r="G103" s="3"/>
      <c r="H103" s="15">
        <f>SUM(E103*F103)</f>
        <v>0</v>
      </c>
      <c r="I103" s="17"/>
    </row>
    <row r="104" spans="1:9" ht="10.65" customHeight="1" x14ac:dyDescent="0.3">
      <c r="A104" s="3"/>
      <c r="B104" s="18"/>
      <c r="C104" s="11"/>
      <c r="D104" s="12"/>
      <c r="E104" s="29"/>
      <c r="F104" s="35"/>
      <c r="G104" s="3"/>
      <c r="I104" s="17"/>
    </row>
    <row r="105" spans="1:9" ht="18.600000000000001" customHeight="1" x14ac:dyDescent="0.3">
      <c r="A105" s="3"/>
      <c r="B105" s="18"/>
      <c r="D105" s="12"/>
      <c r="E105" s="13"/>
      <c r="F105" s="19" t="s">
        <v>20</v>
      </c>
      <c r="G105" s="3"/>
      <c r="H105" s="15">
        <f>SUM(H103:H103)</f>
        <v>0</v>
      </c>
      <c r="I105" s="17"/>
    </row>
    <row r="106" spans="1:9" ht="21.6" customHeight="1" x14ac:dyDescent="0.3">
      <c r="A106" s="3"/>
      <c r="E106" s="13"/>
      <c r="F106" s="19"/>
      <c r="G106" s="3"/>
      <c r="I106" s="17"/>
    </row>
    <row r="107" spans="1:9" ht="21.6" customHeight="1" x14ac:dyDescent="0.3">
      <c r="A107" s="3"/>
      <c r="I107" s="17"/>
    </row>
    <row r="108" spans="1:9" ht="21.6" customHeight="1" x14ac:dyDescent="0.3">
      <c r="A108" s="3"/>
      <c r="I108" s="17"/>
    </row>
    <row r="109" spans="1:9" ht="21.6" customHeight="1" x14ac:dyDescent="0.3">
      <c r="A109" s="3"/>
      <c r="I109" s="17"/>
    </row>
    <row r="110" spans="1:9" ht="21.6" customHeight="1" x14ac:dyDescent="0.3">
      <c r="A110" s="3"/>
      <c r="I110" s="17"/>
    </row>
    <row r="111" spans="1:9" ht="21.6" customHeight="1" x14ac:dyDescent="0.3">
      <c r="A111" s="3"/>
      <c r="I111" s="17"/>
    </row>
    <row r="112" spans="1:9" ht="21.6" customHeight="1" x14ac:dyDescent="0.3">
      <c r="A112" s="3"/>
      <c r="I112" s="17"/>
    </row>
    <row r="113" spans="1:9" ht="21.6" customHeight="1" x14ac:dyDescent="0.3">
      <c r="A113" s="3"/>
      <c r="I113" s="17"/>
    </row>
    <row r="114" spans="1:9" ht="21.6" customHeight="1" x14ac:dyDescent="0.3">
      <c r="A114" s="3"/>
      <c r="I114" s="16"/>
    </row>
    <row r="115" spans="1:9" ht="21.6" customHeight="1" x14ac:dyDescent="0.3">
      <c r="A115" s="3"/>
      <c r="I115" s="16"/>
    </row>
    <row r="116" spans="1:9" ht="21.6" customHeight="1" x14ac:dyDescent="0.3">
      <c r="A116" s="3"/>
      <c r="I116" s="16"/>
    </row>
    <row r="117" spans="1:9" ht="21.6" customHeight="1" x14ac:dyDescent="0.3">
      <c r="A117" s="3"/>
      <c r="I117" s="16"/>
    </row>
    <row r="118" spans="1:9" ht="21.6" customHeight="1" x14ac:dyDescent="0.3">
      <c r="A118" s="3"/>
      <c r="I118" s="16"/>
    </row>
    <row r="119" spans="1:9" ht="21.6" customHeight="1" x14ac:dyDescent="0.3">
      <c r="A119" s="3"/>
      <c r="I119" s="16"/>
    </row>
    <row r="120" spans="1:9" ht="21.6" customHeight="1" x14ac:dyDescent="0.3">
      <c r="A120" s="3"/>
      <c r="I120" s="16"/>
    </row>
    <row r="121" spans="1:9" ht="12.6" customHeight="1" x14ac:dyDescent="0.3">
      <c r="A121" s="3"/>
      <c r="I121" s="16"/>
    </row>
    <row r="122" spans="1:9" ht="21.45" customHeight="1" x14ac:dyDescent="0.3">
      <c r="A122" s="3"/>
    </row>
    <row r="123" spans="1:9" ht="15.6" customHeight="1" x14ac:dyDescent="0.3">
      <c r="A123" s="3"/>
    </row>
    <row r="124" spans="1:9" ht="15.6" customHeight="1" x14ac:dyDescent="0.3"/>
    <row r="125" spans="1:9" ht="21.6" customHeight="1" x14ac:dyDescent="0.3"/>
    <row r="126" spans="1:9" ht="21.6" customHeight="1" x14ac:dyDescent="0.3"/>
    <row r="127" spans="1:9" ht="21.6" customHeight="1" x14ac:dyDescent="0.3"/>
    <row r="128" spans="1:9" ht="21.45" customHeight="1" x14ac:dyDescent="0.3"/>
    <row r="129" ht="21.6" customHeight="1" x14ac:dyDescent="0.3"/>
    <row r="130" ht="21.45" customHeight="1" x14ac:dyDescent="0.3"/>
    <row r="131" ht="21.6" customHeight="1" x14ac:dyDescent="0.3"/>
    <row r="132" ht="21.6" customHeight="1" x14ac:dyDescent="0.3"/>
    <row r="133" ht="21.6" customHeight="1" x14ac:dyDescent="0.3"/>
    <row r="134" ht="21.6" customHeight="1" x14ac:dyDescent="0.3"/>
    <row r="135" ht="21.6" customHeight="1" x14ac:dyDescent="0.3"/>
    <row r="136" ht="21.6" customHeight="1" x14ac:dyDescent="0.3"/>
    <row r="137" ht="21.6" customHeight="1" x14ac:dyDescent="0.3"/>
    <row r="138" ht="21.6" customHeight="1" x14ac:dyDescent="0.3"/>
    <row r="139" ht="21.6" customHeight="1" x14ac:dyDescent="0.3"/>
    <row r="140" ht="21.6" customHeight="1" x14ac:dyDescent="0.3"/>
    <row r="141" ht="10.65" customHeight="1" x14ac:dyDescent="0.3"/>
    <row r="142" ht="21.6" customHeight="1" x14ac:dyDescent="0.3"/>
    <row r="144" ht="21.6" customHeight="1" x14ac:dyDescent="0.3"/>
  </sheetData>
  <sheetProtection algorithmName="SHA-512" hashValue="8HX5LzZygiuax1Vhon2MruYuyE6ZT6DyRoyzNr6FGhKbg+NQ0VlQv6UIjnW3uCd1w2Pz7NeIYIph5d8L8LQijQ==" saltValue="kotkvAMGFpbpqCz+p3xWlA==" spinCount="100000" sheet="1" objects="1" scenarios="1"/>
  <protectedRanges>
    <protectedRange password="DA9B" sqref="C46:E56 C39:E42" name="Range1_1"/>
    <protectedRange password="DA9B" sqref="C43:E45" name="Range1_1_1"/>
  </protectedRanges>
  <mergeCells count="15">
    <mergeCell ref="D6:H6"/>
    <mergeCell ref="D7:H7"/>
    <mergeCell ref="B94:F94"/>
    <mergeCell ref="B12:I12"/>
    <mergeCell ref="G9:H9"/>
    <mergeCell ref="D9:E9"/>
    <mergeCell ref="D10:E10"/>
    <mergeCell ref="B13:I13"/>
    <mergeCell ref="B14:I14"/>
    <mergeCell ref="B22:C22"/>
    <mergeCell ref="B1:H1"/>
    <mergeCell ref="B2:H2"/>
    <mergeCell ref="B3:H3"/>
    <mergeCell ref="D4:F4"/>
    <mergeCell ref="D5:H5"/>
  </mergeCells>
  <pageMargins left="0.5" right="0.5" top="0.5" bottom="0.65" header="0.3" footer="0.3"/>
  <pageSetup scale="70" fitToHeight="0" orientation="portrait" r:id="rId1"/>
  <headerFooter>
    <oddFooter>&amp;C&amp;9&amp;P of &amp;N&amp;R&amp;9GALM ROAD PHASE 3  - Bid Form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25f2ea-6fa4-4e93-aa7d-373e866caefb" xsi:nil="true"/>
    <lcf76f155ced4ddcb4097134ff3c332f xmlns="c862b2bd-0d6d-4f83-851d-0653fdf54da5">
      <Terms xmlns="http://schemas.microsoft.com/office/infopath/2007/PartnerControls"/>
    </lcf76f155ced4ddcb4097134ff3c332f>
    <BusinessUser xmlns="c862b2bd-0d6d-4f83-851d-0653fdf54da5">
      <UserInfo>
        <DisplayName/>
        <AccountId xsi:nil="true"/>
        <AccountType/>
      </UserInfo>
    </BusinessUser>
    <LOOK xmlns="c862b2bd-0d6d-4f83-851d-0653fdf54da5" xsi:nil="true"/>
    <nohemy xmlns="c862b2bd-0d6d-4f83-851d-0653fdf54da5">
      <UserInfo>
        <DisplayName/>
        <AccountId xsi:nil="true"/>
        <AccountType/>
      </UserInfo>
    </nohemy>
    <JobNumber xmlns="c862b2bd-0d6d-4f83-851d-0653fdf54d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A07B4B88D4774D9EB6939B4C3DB633" ma:contentTypeVersion="21" ma:contentTypeDescription="Create a new document." ma:contentTypeScope="" ma:versionID="f58a9e4a874ee9f6dd6069ec19c8529d">
  <xsd:schema xmlns:xsd="http://www.w3.org/2001/XMLSchema" xmlns:xs="http://www.w3.org/2001/XMLSchema" xmlns:p="http://schemas.microsoft.com/office/2006/metadata/properties" xmlns:ns2="1125f2ea-6fa4-4e93-aa7d-373e866caefb" xmlns:ns3="c862b2bd-0d6d-4f83-851d-0653fdf54da5" targetNamespace="http://schemas.microsoft.com/office/2006/metadata/properties" ma:root="true" ma:fieldsID="6000348de620ec7c2e414c1d67097eb0" ns2:_="" ns3:_="">
    <xsd:import namespace="1125f2ea-6fa4-4e93-aa7d-373e866caefb"/>
    <xsd:import namespace="c862b2bd-0d6d-4f83-851d-0653fdf54d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BusinessUser"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JobNumber" minOccurs="0"/>
                <xsd:element ref="ns3:LOOK" minOccurs="0"/>
                <xsd:element ref="ns3:MediaServiceBillingMetadata" minOccurs="0"/>
                <xsd:element ref="ns3:nohem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5f2ea-6fa4-4e93-aa7d-373e866cae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fc94ef9-f67c-4b6e-a0fe-e436fba2aef6}" ma:internalName="TaxCatchAll" ma:showField="CatchAllData" ma:web="1125f2ea-6fa4-4e93-aa7d-373e866cae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62b2bd-0d6d-4f83-851d-0653fdf54da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BusinessUser" ma:index="14" nillable="true" ma:displayName="Business User" ma:format="Dropdown" ma:list="UserInfo" ma:SharePointGroup="0" ma:internalName="BusinessU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d14d0c-3e4c-4726-b891-7456bf9f613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JobNumber" ma:index="24" nillable="true" ma:displayName="Job Number" ma:description="Job Number" ma:format="Dropdown" ma:internalName="JobNumber" ma:percentage="FALSE">
      <xsd:simpleType>
        <xsd:restriction base="dms:Number"/>
      </xsd:simpleType>
    </xsd:element>
    <xsd:element name="LOOK" ma:index="25" nillable="true" ma:displayName="LOOK" ma:format="Dropdown" ma:list="e22ac746-fabb-464b-b3ce-ed53a4b687cb" ma:internalName="LOOK" ma:showField="Modified">
      <xsd:simpleType>
        <xsd:restriction base="dms:Lookup"/>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nohemy" ma:index="27" nillable="true" ma:displayName="nohemy" ma:format="Dropdown" ma:list="UserInfo" ma:SharePointGroup="0" ma:internalName="nohem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90CDE9-5049-46BC-9BA2-739609DB7183}">
  <ds:schemaRef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f1d8fa19-0ee1-497d-b6a3-4cf7fa325404"/>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8F3DC63-D589-4868-B2AA-A4308D6351CC}">
  <ds:schemaRefs>
    <ds:schemaRef ds:uri="http://schemas.microsoft.com/sharepoint/v3/contenttype/forms"/>
  </ds:schemaRefs>
</ds:datastoreItem>
</file>

<file path=customXml/itemProps3.xml><?xml version="1.0" encoding="utf-8"?>
<ds:datastoreItem xmlns:ds="http://schemas.openxmlformats.org/officeDocument/2006/customXml" ds:itemID="{5294706B-3A0B-429D-B9AA-242A9392F3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GALM RD 3 - BID FORM</vt:lpstr>
      <vt:lpstr>'GALM RD 3 - BID FORM'!Print_Area</vt:lpstr>
      <vt:lpstr>'GALM RD 3 - BID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 Kizer @PD</dc:creator>
  <cp:lastModifiedBy>Connie Yett</cp:lastModifiedBy>
  <cp:lastPrinted>2026-06-24T17:56:59Z</cp:lastPrinted>
  <dcterms:created xsi:type="dcterms:W3CDTF">2020-01-09T21:48:05Z</dcterms:created>
  <dcterms:modified xsi:type="dcterms:W3CDTF">2026-06-24T18:00:15Z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0x010100F8A07B4B88D4774D9EB6939B4C3DB633</vt:lpwstr>
  </property>
</Properties>
</file>