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16\80\00\PDF\Bid Packages\Riverstone_G3_G4_G5_G6_G8\"/>
    </mc:Choice>
  </mc:AlternateContent>
  <xr:revisionPtr revIDLastSave="0" documentId="13_ncr:1_{B5816C1F-BFBA-48CD-BB21-5DA46750DD95}" xr6:coauthVersionLast="47" xr6:coauthVersionMax="47" xr10:uidLastSave="{00000000-0000-0000-0000-000000000000}"/>
  <bookViews>
    <workbookView xWindow="-110" yWindow="-110" windowWidth="25820" windowHeight="15620" tabRatio="786" xr2:uid="{00000000-000D-0000-FFFF-FFFF00000000}"/>
  </bookViews>
  <sheets>
    <sheet name="RIVERSTONE G3 &amp; G4" sheetId="17" r:id="rId1"/>
    <sheet name="RIVERSTONE G5 &amp; G6" sheetId="18" r:id="rId2"/>
    <sheet name="RIVERSTONE G8" sheetId="1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9" l="1"/>
  <c r="A39" i="19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D33" i="19"/>
  <c r="D30" i="19"/>
  <c r="A27" i="19"/>
  <c r="A28" i="19" s="1"/>
  <c r="A29" i="19" s="1"/>
  <c r="A31" i="19" s="1"/>
  <c r="D16" i="19"/>
  <c r="D13" i="19"/>
  <c r="A7" i="19"/>
  <c r="A8" i="19" s="1"/>
  <c r="A14" i="19" s="1"/>
  <c r="A17" i="19" s="1"/>
  <c r="A18" i="19" s="1"/>
  <c r="A19" i="19" s="1"/>
  <c r="A20" i="19" s="1"/>
  <c r="A21" i="19" s="1"/>
  <c r="A22" i="19" s="1"/>
  <c r="D79" i="18"/>
  <c r="D78" i="18"/>
  <c r="A72" i="18"/>
  <c r="A73" i="18" s="1"/>
  <c r="A74" i="18" s="1"/>
  <c r="A75" i="18" s="1"/>
  <c r="A76" i="18" s="1"/>
  <c r="A77" i="18" s="1"/>
  <c r="A78" i="18" s="1"/>
  <c r="A79" i="18" s="1"/>
  <c r="A69" i="18"/>
  <c r="D60" i="18"/>
  <c r="A48" i="18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39" i="18"/>
  <c r="A40" i="18" s="1"/>
  <c r="A41" i="18" s="1"/>
  <c r="A42" i="18" s="1"/>
  <c r="A32" i="18"/>
  <c r="A33" i="18" s="1"/>
  <c r="A34" i="18" s="1"/>
  <c r="A36" i="18" s="1"/>
  <c r="A21" i="18"/>
  <c r="A22" i="18" s="1"/>
  <c r="A23" i="18" s="1"/>
  <c r="A25" i="18" s="1"/>
  <c r="A26" i="18" s="1"/>
  <c r="A27" i="18" s="1"/>
  <c r="A7" i="18"/>
  <c r="A8" i="18" s="1"/>
  <c r="A14" i="18" s="1"/>
  <c r="D82" i="17"/>
  <c r="A82" i="17"/>
  <c r="D81" i="17"/>
  <c r="A77" i="17"/>
  <c r="A74" i="17"/>
  <c r="D64" i="17"/>
  <c r="A60" i="17"/>
  <c r="A61" i="17" s="1"/>
  <c r="A62" i="17" s="1"/>
  <c r="A63" i="17" s="1"/>
  <c r="A64" i="17" s="1"/>
  <c r="A56" i="17"/>
  <c r="A57" i="17" s="1"/>
  <c r="A58" i="17" s="1"/>
  <c r="A53" i="17"/>
  <c r="A54" i="17" s="1"/>
  <c r="A38" i="17"/>
  <c r="A39" i="17" s="1"/>
  <c r="A40" i="17" s="1"/>
  <c r="A32" i="17"/>
  <c r="A28" i="17"/>
  <c r="A7" i="17"/>
  <c r="A8" i="17" s="1"/>
  <c r="A14" i="17" s="1"/>
</calcChain>
</file>

<file path=xl/sharedStrings.xml><?xml version="1.0" encoding="utf-8"?>
<sst xmlns="http://schemas.openxmlformats.org/spreadsheetml/2006/main" count="801" uniqueCount="115">
  <si>
    <t>RIVERSTONE G3 &amp; G4</t>
  </si>
  <si>
    <t>ITEM</t>
  </si>
  <si>
    <t>DESCRIPTION</t>
  </si>
  <si>
    <t>UNIT</t>
  </si>
  <si>
    <t>QTY</t>
  </si>
  <si>
    <t>UNIT PRICE</t>
  </si>
  <si>
    <t>AMOUNT</t>
  </si>
  <si>
    <t xml:space="preserve"> </t>
  </si>
  <si>
    <t>STREET IMPROVEMENTS</t>
  </si>
  <si>
    <t>Mobilization</t>
  </si>
  <si>
    <t>LS</t>
  </si>
  <si>
    <t>__________</t>
  </si>
  <si>
    <t>$____________</t>
  </si>
  <si>
    <t>Clearing</t>
  </si>
  <si>
    <t>AC</t>
  </si>
  <si>
    <t xml:space="preserve">Street Excavation </t>
  </si>
  <si>
    <t>CY</t>
  </si>
  <si>
    <t>Street Embankment</t>
  </si>
  <si>
    <t>Lot Excavation</t>
  </si>
  <si>
    <t>Lot Embankment</t>
  </si>
  <si>
    <t>Local Type "A"</t>
  </si>
  <si>
    <t xml:space="preserve">   a. 2.0" Type "D" HMAC </t>
  </si>
  <si>
    <t>SY</t>
  </si>
  <si>
    <t xml:space="preserve">   b. 10.0" Crushed Limestone</t>
  </si>
  <si>
    <t>Local Type "B"</t>
  </si>
  <si>
    <t xml:space="preserve">   a. 3.0" Type "D" HMAC</t>
  </si>
  <si>
    <t xml:space="preserve">   b. 19.0" Crushed Limestone</t>
  </si>
  <si>
    <t>7" Standard Concrete Curb</t>
  </si>
  <si>
    <t>LF</t>
  </si>
  <si>
    <t>Barricade Post</t>
  </si>
  <si>
    <t>EA</t>
  </si>
  <si>
    <t>Header Curb</t>
  </si>
  <si>
    <t>Remove Header Curb &amp; Barricade Posts</t>
  </si>
  <si>
    <t>Signage</t>
  </si>
  <si>
    <t>Striping</t>
  </si>
  <si>
    <t>TPDES</t>
  </si>
  <si>
    <t>SUBTOTAL</t>
  </si>
  <si>
    <t xml:space="preserve">1. Embankment does not include a soils shrinkage factor. </t>
  </si>
  <si>
    <t>DRAINAGE  IMPROVEMENTS</t>
  </si>
  <si>
    <t>Excavation</t>
  </si>
  <si>
    <t>5'X3' SBC</t>
  </si>
  <si>
    <t>4'X3' SBC</t>
  </si>
  <si>
    <t>3'X3' SBC</t>
  </si>
  <si>
    <t>36" RCP</t>
  </si>
  <si>
    <t>30" RCP</t>
  </si>
  <si>
    <t>24" RCP</t>
  </si>
  <si>
    <t>Reinforced Concrete Class 'A'</t>
  </si>
  <si>
    <t xml:space="preserve">  a. Curb Inlet</t>
  </si>
  <si>
    <t xml:space="preserve">  b. Headwall</t>
  </si>
  <si>
    <t>6" Concrete Rip-Rap</t>
  </si>
  <si>
    <t>Baffle Blocks</t>
  </si>
  <si>
    <t>9"-12" Rock Rubble</t>
  </si>
  <si>
    <t>Pipe Railing</t>
  </si>
  <si>
    <t>5'x5' Junction Box</t>
  </si>
  <si>
    <t>6'X6' Junction Box</t>
  </si>
  <si>
    <t>8'X8' Junction Box</t>
  </si>
  <si>
    <t xml:space="preserve">Channel Revegetation </t>
  </si>
  <si>
    <t>4" Top Soil</t>
  </si>
  <si>
    <t>Trench Excavation Protecton</t>
  </si>
  <si>
    <t>WATER IMPROVEMENTS</t>
  </si>
  <si>
    <t>8" PVC (DR 18) Pipe Class 235</t>
  </si>
  <si>
    <t>12" PVC (DR 18) Pipe Class 235</t>
  </si>
  <si>
    <t>8" Gate Valve, MJ w/ 6" Valve Box</t>
  </si>
  <si>
    <t>Standard Fire Hydrant Assembly</t>
  </si>
  <si>
    <t>Ductile Iron Fittings</t>
  </si>
  <si>
    <t>Ton</t>
  </si>
  <si>
    <t>2" Temporary Blow-Off Assembly</t>
  </si>
  <si>
    <t>2" Permanent Blow-Off Assembly</t>
  </si>
  <si>
    <t>¾" Single Service (Short) with 5/8" Meter</t>
  </si>
  <si>
    <t>¾" Single Service (Long) with 5/8" Meter</t>
  </si>
  <si>
    <t>Joint Restraints</t>
  </si>
  <si>
    <t>Tie Into Existing Water Main</t>
  </si>
  <si>
    <t>Hydrostatic Testing</t>
  </si>
  <si>
    <t>Trench Excavation Protection</t>
  </si>
  <si>
    <t>Cast Iron Meter Box</t>
  </si>
  <si>
    <t>SANITARY SEWER IMPROVEMENTS</t>
  </si>
  <si>
    <t>8" Sanitary Sewer Pipe (SDR 26)</t>
  </si>
  <si>
    <t xml:space="preserve">  a.  (8' - 10')</t>
  </si>
  <si>
    <t xml:space="preserve">  b.  (10'- 12')</t>
  </si>
  <si>
    <t xml:space="preserve">  c.  ( 12' -14 )</t>
  </si>
  <si>
    <t xml:space="preserve">  c.  ( 14' + )</t>
  </si>
  <si>
    <t>Standard Manhole</t>
  </si>
  <si>
    <t>Manhole Extra Depth</t>
  </si>
  <si>
    <t>VF</t>
  </si>
  <si>
    <t xml:space="preserve">Reconstruct Manhole </t>
  </si>
  <si>
    <t>Tie Into Existing Sewer Main</t>
  </si>
  <si>
    <t>8" x 6" Wye</t>
  </si>
  <si>
    <t>8" x 6" Saddles</t>
  </si>
  <si>
    <t>6" Sanitary Sewer Lateral (SDR-26)</t>
  </si>
  <si>
    <t>6" Sanitary Sewer Cleanout</t>
  </si>
  <si>
    <t>Camera Testing</t>
  </si>
  <si>
    <t>RIVERSTONE G5 &amp; G6</t>
  </si>
  <si>
    <t>Temporary Road</t>
  </si>
  <si>
    <t>4' Sidewalk</t>
  </si>
  <si>
    <t>Drainage Excavation</t>
  </si>
  <si>
    <t>Drainage Embankment</t>
  </si>
  <si>
    <t xml:space="preserve">  b. Sidewalk Box</t>
  </si>
  <si>
    <t>4'x4' Junction Box</t>
  </si>
  <si>
    <t>12" Gate Valve, MJ w/6" Valve Box</t>
  </si>
  <si>
    <t xml:space="preserve">  a.  ( 8' &gt;)</t>
  </si>
  <si>
    <t xml:space="preserve">  b.  (8' - 10')</t>
  </si>
  <si>
    <t xml:space="preserve">  c.  (10'- 12')</t>
  </si>
  <si>
    <t xml:space="preserve">  d.  ( 12' + )</t>
  </si>
  <si>
    <t>Manhole Ring Encasement</t>
  </si>
  <si>
    <t>Vertical Stacks</t>
  </si>
  <si>
    <t>RIVERSTONE G8</t>
  </si>
  <si>
    <t xml:space="preserve">   a. 3.0" Type "D" HMAC </t>
  </si>
  <si>
    <t xml:space="preserve">Drainage Excavation </t>
  </si>
  <si>
    <t>a. Sidewalk Box</t>
  </si>
  <si>
    <t>12" Gate Valve, MJ w/ 6" Valve Box</t>
  </si>
  <si>
    <t xml:space="preserve">1'' Dual Service (Short) with 5/8'' Meter </t>
  </si>
  <si>
    <t xml:space="preserve">1'' Dual Service (Long) with 5/8'' Meter </t>
  </si>
  <si>
    <t xml:space="preserve">  b.  (6' - 8')</t>
  </si>
  <si>
    <t xml:space="preserve">  c.  (8' - 10')</t>
  </si>
  <si>
    <t xml:space="preserve">  d.  (10'- 12')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</si>
</sst>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"/>
    <numFmt numFmtId="165" formatCode="_(* #,##0_);_(* \(#,##0\);_(* &quot;-&quot;??_);_(@_)"/>
    <numFmt numFmtId="166" formatCode="."/>
    <numFmt numFmtId="167" formatCode="0.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1"/>
      <color rgb="FF9C0006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8" fontId="12" fillId="0" borderId="0" applyFont="0" applyFill="0" applyBorder="0" applyAlignment="0" applyProtection="0"/>
    <xf numFmtId="0" fontId="13" fillId="2" borderId="0" applyNumberFormat="0" applyBorder="0" applyAlignment="0" applyProtection="0"/>
  </cellStyleXfs>
  <cellXfs count="82">
    <xf numFmtId="0" fontId="0" fillId="0" borderId="0" xfId="0"/>
    <xf numFmtId="0" fontId="2" fillId="0" borderId="0" xfId="0" applyFont="1"/>
    <xf numFmtId="7" fontId="3" fillId="0" borderId="0" xfId="0" applyNumberFormat="1" applyFont="1" applyAlignment="1">
      <alignment horizontal="right"/>
    </xf>
    <xf numFmtId="7" fontId="3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right"/>
    </xf>
    <xf numFmtId="0" fontId="7" fillId="0" borderId="0" xfId="0" quotePrefix="1" applyFont="1"/>
    <xf numFmtId="0" fontId="8" fillId="0" borderId="0" xfId="0" applyFont="1" applyAlignment="1">
      <alignment wrapText="1"/>
    </xf>
    <xf numFmtId="7" fontId="6" fillId="0" borderId="0" xfId="0" applyNumberFormat="1" applyFont="1" applyAlignment="1">
      <alignment horizontal="center"/>
    </xf>
    <xf numFmtId="165" fontId="6" fillId="0" borderId="0" xfId="1" applyNumberFormat="1" applyFont="1" applyFill="1" applyBorder="1" applyAlignment="1">
      <alignment horizontal="right" vertical="center"/>
    </xf>
    <xf numFmtId="0" fontId="8" fillId="0" borderId="0" xfId="0" applyFont="1"/>
    <xf numFmtId="7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43" fontId="6" fillId="0" borderId="0" xfId="1" applyFont="1" applyFill="1" applyAlignment="1">
      <alignment horizontal="right"/>
    </xf>
    <xf numFmtId="7" fontId="9" fillId="0" borderId="0" xfId="0" applyNumberFormat="1" applyFont="1" applyAlignment="1">
      <alignment horizontal="right"/>
    </xf>
    <xf numFmtId="164" fontId="6" fillId="0" borderId="0" xfId="0" quotePrefix="1" applyNumberFormat="1" applyFont="1" applyAlignment="1">
      <alignment horizontal="center" vertical="center"/>
    </xf>
    <xf numFmtId="164" fontId="6" fillId="0" borderId="0" xfId="0" quotePrefix="1" applyNumberFormat="1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0" fontId="10" fillId="0" borderId="0" xfId="0" applyFont="1"/>
    <xf numFmtId="165" fontId="6" fillId="0" borderId="0" xfId="1" applyNumberFormat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7" fontId="8" fillId="0" borderId="0" xfId="0" applyNumberFormat="1" applyFont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7" fontId="8" fillId="0" borderId="1" xfId="0" applyNumberFormat="1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165" fontId="6" fillId="0" borderId="0" xfId="1" quotePrefix="1" applyNumberFormat="1" applyFont="1" applyFill="1" applyBorder="1" applyAlignment="1">
      <alignment horizontal="right" vertical="center"/>
    </xf>
    <xf numFmtId="164" fontId="10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43" fontId="10" fillId="0" borderId="0" xfId="1" applyFont="1" applyFill="1" applyAlignment="1">
      <alignment horizontal="right"/>
    </xf>
    <xf numFmtId="7" fontId="11" fillId="0" borderId="0" xfId="0" applyNumberFormat="1" applyFont="1" applyAlignment="1">
      <alignment horizontal="right"/>
    </xf>
    <xf numFmtId="164" fontId="10" fillId="0" borderId="0" xfId="6" quotePrefix="1" applyNumberFormat="1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2" fontId="10" fillId="0" borderId="0" xfId="9" applyNumberFormat="1" applyFont="1" applyFill="1" applyBorder="1" applyAlignment="1">
      <alignment horizontal="right"/>
    </xf>
    <xf numFmtId="166" fontId="10" fillId="0" borderId="0" xfId="1" applyNumberFormat="1" applyFont="1" applyFill="1" applyAlignment="1">
      <alignment horizontal="left"/>
    </xf>
    <xf numFmtId="0" fontId="10" fillId="0" borderId="0" xfId="8" applyFont="1"/>
    <xf numFmtId="7" fontId="10" fillId="0" borderId="0" xfId="8" applyNumberFormat="1" applyFont="1" applyAlignment="1">
      <alignment horizontal="center"/>
    </xf>
    <xf numFmtId="166" fontId="0" fillId="0" borderId="0" xfId="0" applyNumberFormat="1" applyAlignment="1">
      <alignment horizontal="left"/>
    </xf>
    <xf numFmtId="0" fontId="10" fillId="0" borderId="0" xfId="9" applyNumberFormat="1" applyFont="1" applyFill="1" applyBorder="1" applyAlignment="1">
      <alignment horizontal="right"/>
    </xf>
    <xf numFmtId="0" fontId="14" fillId="0" borderId="0" xfId="11" applyFont="1" applyFill="1"/>
    <xf numFmtId="7" fontId="14" fillId="0" borderId="0" xfId="11" applyNumberFormat="1" applyFont="1" applyFill="1" applyAlignment="1">
      <alignment horizontal="center"/>
    </xf>
    <xf numFmtId="1" fontId="10" fillId="0" borderId="0" xfId="9" applyNumberFormat="1" applyFont="1" applyFill="1" applyBorder="1" applyAlignment="1"/>
    <xf numFmtId="1" fontId="10" fillId="0" borderId="0" xfId="1" applyNumberFormat="1" applyFont="1" applyFill="1" applyBorder="1" applyAlignment="1"/>
    <xf numFmtId="2" fontId="14" fillId="0" borderId="0" xfId="11" applyNumberFormat="1" applyFont="1" applyFill="1" applyBorder="1" applyAlignment="1">
      <alignment horizontal="right"/>
    </xf>
    <xf numFmtId="2" fontId="10" fillId="0" borderId="0" xfId="9" applyNumberFormat="1" applyFont="1" applyFill="1" applyBorder="1"/>
    <xf numFmtId="1" fontId="10" fillId="0" borderId="0" xfId="9" applyNumberFormat="1" applyFont="1" applyFill="1" applyBorder="1"/>
    <xf numFmtId="167" fontId="10" fillId="0" borderId="0" xfId="9" applyNumberFormat="1" applyFont="1" applyFill="1" applyBorder="1"/>
    <xf numFmtId="164" fontId="10" fillId="0" borderId="0" xfId="6" quotePrefix="1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4" fillId="0" borderId="0" xfId="7" applyFont="1" applyAlignment="1">
      <alignment horizontal="center"/>
    </xf>
    <xf numFmtId="43" fontId="10" fillId="0" borderId="0" xfId="1" applyFont="1" applyFill="1" applyBorder="1"/>
    <xf numFmtId="0" fontId="10" fillId="0" borderId="0" xfId="9" applyNumberFormat="1" applyFont="1" applyFill="1" applyBorder="1"/>
    <xf numFmtId="38" fontId="10" fillId="0" borderId="0" xfId="1" applyNumberFormat="1" applyFont="1" applyFill="1" applyBorder="1"/>
    <xf numFmtId="40" fontId="10" fillId="0" borderId="0" xfId="9" applyNumberFormat="1" applyFont="1" applyFill="1" applyBorder="1"/>
    <xf numFmtId="167" fontId="10" fillId="0" borderId="0" xfId="9" applyNumberFormat="1" applyFont="1" applyFill="1" applyBorder="1" applyAlignment="1"/>
    <xf numFmtId="167" fontId="10" fillId="0" borderId="0" xfId="1" applyNumberFormat="1" applyFont="1" applyFill="1" applyBorder="1" applyAlignment="1"/>
    <xf numFmtId="0" fontId="10" fillId="0" borderId="0" xfId="9" applyNumberFormat="1" applyFont="1" applyFill="1" applyBorder="1" applyAlignment="1"/>
    <xf numFmtId="164" fontId="10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43" fontId="10" fillId="0" borderId="0" xfId="9" applyFont="1" applyFill="1" applyAlignment="1">
      <alignment horizontal="right"/>
    </xf>
    <xf numFmtId="164" fontId="10" fillId="0" borderId="0" xfId="0" applyNumberFormat="1" applyFont="1" applyAlignment="1">
      <alignment horizontal="left"/>
    </xf>
    <xf numFmtId="1" fontId="6" fillId="0" borderId="0" xfId="9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left"/>
    </xf>
    <xf numFmtId="0" fontId="6" fillId="0" borderId="0" xfId="9" applyNumberFormat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1" fontId="10" fillId="0" borderId="0" xfId="9" applyNumberFormat="1" applyFont="1" applyFill="1" applyBorder="1" applyAlignment="1">
      <alignment horizontal="right" vertical="center"/>
    </xf>
    <xf numFmtId="38" fontId="10" fillId="0" borderId="0" xfId="1" applyNumberFormat="1" applyFont="1" applyFill="1" applyBorder="1" applyAlignment="1">
      <alignment horizontal="right"/>
    </xf>
    <xf numFmtId="2" fontId="10" fillId="0" borderId="0" xfId="9" applyNumberFormat="1" applyFont="1" applyFill="1" applyBorder="1" applyAlignment="1"/>
    <xf numFmtId="2" fontId="10" fillId="0" borderId="0" xfId="1" applyNumberFormat="1" applyFont="1" applyFill="1" applyBorder="1" applyAlignment="1"/>
    <xf numFmtId="43" fontId="10" fillId="0" borderId="0" xfId="2" applyFont="1" applyFill="1" applyBorder="1" applyAlignment="1">
      <alignment horizontal="right"/>
    </xf>
    <xf numFmtId="167" fontId="10" fillId="0" borderId="0" xfId="9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right"/>
    </xf>
    <xf numFmtId="2" fontId="6" fillId="0" borderId="0" xfId="9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10" fillId="0" borderId="0" xfId="9" applyFont="1" applyFill="1" applyBorder="1" applyAlignment="1">
      <alignment horizontal="right"/>
    </xf>
    <xf numFmtId="3" fontId="15" fillId="0" borderId="0" xfId="0" applyNumberFormat="1" applyFont="1" applyAlignment="1">
      <alignment horizontal="right"/>
    </xf>
  </cellXfs>
  <cellStyles count="12">
    <cellStyle name="Bad" xfId="11" builtinId="27"/>
    <cellStyle name="Comma" xfId="1" builtinId="3"/>
    <cellStyle name="Comma 2" xfId="2" xr:uid="{00000000-0005-0000-0000-000001000000}"/>
    <cellStyle name="Comma 4" xfId="9" xr:uid="{6C18F516-6A0C-47DF-B0EE-40D7B6C12B56}"/>
    <cellStyle name="Currency 2 2" xfId="10" xr:uid="{1FC5CA97-E6A2-4889-9B10-B64E5A7BE099}"/>
    <cellStyle name="Normal" xfId="0" builtinId="0"/>
    <cellStyle name="Normal 2" xfId="3" xr:uid="{00000000-0005-0000-0000-000003000000}"/>
    <cellStyle name="Normal 2 2" xfId="6" xr:uid="{A6C940B7-761D-4416-BE8F-6F7660D18D5B}"/>
    <cellStyle name="Normal 2 4" xfId="7" xr:uid="{B3610D2C-4C70-414C-8CD4-16EDBC691FDE}"/>
    <cellStyle name="Normal 3" xfId="4" xr:uid="{00000000-0005-0000-0000-000004000000}"/>
    <cellStyle name="Normal 3 2" xfId="5" xr:uid="{00000000-0005-0000-0000-000005000000}"/>
    <cellStyle name="Normal 6" xfId="8" xr:uid="{F5AE14DC-D4F1-43E2-85ED-7EE35ECBF2B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7517-D4C3-41F6-8E14-F5994E130AAF}">
  <dimension ref="A1:F83"/>
  <sheetViews>
    <sheetView tabSelected="1" workbookViewId="0">
      <selection activeCell="D13" sqref="D13"/>
    </sheetView>
  </sheetViews>
  <sheetFormatPr defaultRowHeight="12.6"/>
  <cols>
    <col min="2" max="2" width="36.5703125" bestFit="1" customWidth="1"/>
    <col min="4" max="4" width="9.42578125" bestFit="1" customWidth="1"/>
    <col min="5" max="5" width="14.42578125" bestFit="1" customWidth="1"/>
    <col min="6" max="6" width="18.42578125" bestFit="1" customWidth="1"/>
  </cols>
  <sheetData>
    <row r="1" spans="1:6" ht="12.95">
      <c r="A1" s="11" t="s">
        <v>0</v>
      </c>
      <c r="B1" s="9"/>
      <c r="C1" s="21"/>
      <c r="D1" s="22"/>
      <c r="E1" s="23"/>
      <c r="F1" s="23"/>
    </row>
    <row r="2" spans="1:6" ht="12.95">
      <c r="A2" s="24" t="s">
        <v>1</v>
      </c>
      <c r="B2" s="24" t="s">
        <v>2</v>
      </c>
      <c r="C2" s="25" t="s">
        <v>3</v>
      </c>
      <c r="D2" s="26" t="s">
        <v>4</v>
      </c>
      <c r="E2" s="27" t="s">
        <v>5</v>
      </c>
      <c r="F2" s="27" t="s">
        <v>6</v>
      </c>
    </row>
    <row r="3" spans="1:6" ht="15.6">
      <c r="A3" s="28"/>
      <c r="B3" s="28"/>
      <c r="C3" s="21" t="s">
        <v>7</v>
      </c>
      <c r="D3" s="29"/>
      <c r="E3" s="23"/>
      <c r="F3" s="23"/>
    </row>
    <row r="4" spans="1:6" ht="15.6">
      <c r="A4" s="16" t="s">
        <v>8</v>
      </c>
      <c r="B4" s="16"/>
      <c r="C4" s="16"/>
      <c r="D4" s="20"/>
      <c r="E4" s="7"/>
      <c r="F4" s="10"/>
    </row>
    <row r="5" spans="1:6" ht="15.6">
      <c r="A5" s="39">
        <v>1</v>
      </c>
      <c r="B5" s="40" t="s">
        <v>9</v>
      </c>
      <c r="C5" s="41" t="s">
        <v>10</v>
      </c>
      <c r="D5" s="46">
        <v>1</v>
      </c>
      <c r="E5" s="3" t="s">
        <v>11</v>
      </c>
      <c r="F5" s="2" t="s">
        <v>12</v>
      </c>
    </row>
    <row r="6" spans="1:6" ht="15.6">
      <c r="A6" s="39">
        <v>2</v>
      </c>
      <c r="B6" s="40" t="s">
        <v>13</v>
      </c>
      <c r="C6" s="41" t="s">
        <v>14</v>
      </c>
      <c r="D6" s="73">
        <v>16.98</v>
      </c>
      <c r="E6" s="3" t="s">
        <v>11</v>
      </c>
      <c r="F6" s="2" t="s">
        <v>12</v>
      </c>
    </row>
    <row r="7" spans="1:6" ht="15.6">
      <c r="A7" s="39">
        <f>A6+1</f>
        <v>3</v>
      </c>
      <c r="B7" s="40" t="s">
        <v>15</v>
      </c>
      <c r="C7" s="41" t="s">
        <v>16</v>
      </c>
      <c r="D7" s="74">
        <v>5208.54</v>
      </c>
      <c r="E7" s="3" t="s">
        <v>11</v>
      </c>
      <c r="F7" s="2" t="s">
        <v>12</v>
      </c>
    </row>
    <row r="8" spans="1:6" ht="15.6">
      <c r="A8" s="39">
        <f>A7+1</f>
        <v>4</v>
      </c>
      <c r="B8" s="40" t="s">
        <v>17</v>
      </c>
      <c r="C8" s="41" t="s">
        <v>16</v>
      </c>
      <c r="D8" s="74">
        <v>568.58000000000004</v>
      </c>
      <c r="E8" s="3" t="s">
        <v>11</v>
      </c>
      <c r="F8" s="2" t="s">
        <v>12</v>
      </c>
    </row>
    <row r="9" spans="1:6" ht="15.6">
      <c r="A9" s="39">
        <v>5</v>
      </c>
      <c r="B9" s="40" t="s">
        <v>18</v>
      </c>
      <c r="C9" s="41" t="s">
        <v>16</v>
      </c>
      <c r="D9" s="81">
        <v>815.72</v>
      </c>
      <c r="E9" s="3" t="s">
        <v>11</v>
      </c>
      <c r="F9" s="2" t="s">
        <v>12</v>
      </c>
    </row>
    <row r="10" spans="1:6" ht="15.6">
      <c r="A10" s="39">
        <v>6</v>
      </c>
      <c r="B10" s="40" t="s">
        <v>19</v>
      </c>
      <c r="C10" s="41" t="s">
        <v>16</v>
      </c>
      <c r="D10" s="81">
        <v>26134.58</v>
      </c>
      <c r="E10" s="3" t="s">
        <v>11</v>
      </c>
      <c r="F10" s="2" t="s">
        <v>12</v>
      </c>
    </row>
    <row r="11" spans="1:6" ht="15.6">
      <c r="A11" s="39">
        <v>7</v>
      </c>
      <c r="B11" s="40" t="s">
        <v>20</v>
      </c>
      <c r="C11" s="41"/>
      <c r="D11" s="46"/>
      <c r="E11" s="3" t="s">
        <v>11</v>
      </c>
      <c r="F11" s="2" t="s">
        <v>12</v>
      </c>
    </row>
    <row r="12" spans="1:6" ht="15.6">
      <c r="A12" s="39"/>
      <c r="B12" s="40" t="s">
        <v>21</v>
      </c>
      <c r="C12" s="41" t="s">
        <v>22</v>
      </c>
      <c r="D12" s="47">
        <v>8811</v>
      </c>
      <c r="E12" s="3" t="s">
        <v>11</v>
      </c>
      <c r="F12" s="2" t="s">
        <v>12</v>
      </c>
    </row>
    <row r="13" spans="1:6" ht="15.6">
      <c r="A13" s="39"/>
      <c r="B13" s="40" t="s">
        <v>23</v>
      </c>
      <c r="C13" s="41" t="s">
        <v>22</v>
      </c>
      <c r="D13" s="47">
        <v>8811</v>
      </c>
      <c r="E13" s="3" t="s">
        <v>11</v>
      </c>
      <c r="F13" s="2" t="s">
        <v>12</v>
      </c>
    </row>
    <row r="14" spans="1:6" ht="15.6">
      <c r="A14" s="39">
        <f>A11+1</f>
        <v>8</v>
      </c>
      <c r="B14" s="40" t="s">
        <v>24</v>
      </c>
      <c r="C14" s="41"/>
      <c r="D14" s="46"/>
      <c r="E14" s="3" t="s">
        <v>11</v>
      </c>
      <c r="F14" s="2" t="s">
        <v>12</v>
      </c>
    </row>
    <row r="15" spans="1:6" ht="15.6">
      <c r="A15" s="39"/>
      <c r="B15" s="40" t="s">
        <v>25</v>
      </c>
      <c r="C15" s="41" t="s">
        <v>22</v>
      </c>
      <c r="D15" s="47">
        <v>2245</v>
      </c>
      <c r="E15" s="3"/>
      <c r="F15" s="2"/>
    </row>
    <row r="16" spans="1:6" ht="15.6">
      <c r="A16" s="39"/>
      <c r="B16" s="40" t="s">
        <v>26</v>
      </c>
      <c r="C16" s="41" t="s">
        <v>22</v>
      </c>
      <c r="D16" s="47">
        <v>2245</v>
      </c>
      <c r="E16" s="3" t="s">
        <v>11</v>
      </c>
      <c r="F16" s="2" t="s">
        <v>12</v>
      </c>
    </row>
    <row r="17" spans="1:6" ht="15.6">
      <c r="A17" s="39">
        <v>9</v>
      </c>
      <c r="B17" s="40" t="s">
        <v>27</v>
      </c>
      <c r="C17" s="41" t="s">
        <v>28</v>
      </c>
      <c r="D17" s="74">
        <v>5566.53</v>
      </c>
      <c r="E17" s="3" t="s">
        <v>11</v>
      </c>
      <c r="F17" s="2" t="s">
        <v>12</v>
      </c>
    </row>
    <row r="18" spans="1:6" ht="15.6">
      <c r="A18" s="39">
        <v>10</v>
      </c>
      <c r="B18" s="40" t="s">
        <v>29</v>
      </c>
      <c r="C18" s="41" t="s">
        <v>30</v>
      </c>
      <c r="D18" s="46">
        <v>20</v>
      </c>
      <c r="E18" s="3" t="s">
        <v>11</v>
      </c>
      <c r="F18" s="2" t="s">
        <v>12</v>
      </c>
    </row>
    <row r="19" spans="1:6" ht="15.6">
      <c r="A19" s="39">
        <v>11</v>
      </c>
      <c r="B19" s="40" t="s">
        <v>31</v>
      </c>
      <c r="C19" s="41" t="s">
        <v>28</v>
      </c>
      <c r="D19" s="46">
        <v>112</v>
      </c>
      <c r="E19" s="3"/>
      <c r="F19" s="2"/>
    </row>
    <row r="20" spans="1:6" ht="15.6">
      <c r="A20" s="39">
        <v>12</v>
      </c>
      <c r="B20" s="40" t="s">
        <v>32</v>
      </c>
      <c r="C20" s="41" t="s">
        <v>30</v>
      </c>
      <c r="D20" s="46">
        <v>1</v>
      </c>
      <c r="E20" s="3" t="s">
        <v>11</v>
      </c>
      <c r="F20" s="2" t="s">
        <v>12</v>
      </c>
    </row>
    <row r="21" spans="1:6" ht="15.6">
      <c r="A21" s="39">
        <v>13</v>
      </c>
      <c r="B21" s="40" t="s">
        <v>33</v>
      </c>
      <c r="C21" s="41" t="s">
        <v>10</v>
      </c>
      <c r="D21" s="46">
        <v>1</v>
      </c>
      <c r="E21" s="3" t="s">
        <v>11</v>
      </c>
      <c r="F21" s="2" t="s">
        <v>12</v>
      </c>
    </row>
    <row r="22" spans="1:6" ht="15.6">
      <c r="A22" s="39">
        <v>14</v>
      </c>
      <c r="B22" s="40" t="s">
        <v>34</v>
      </c>
      <c r="C22" s="41" t="s">
        <v>10</v>
      </c>
      <c r="D22" s="46">
        <v>1</v>
      </c>
      <c r="E22" s="3" t="s">
        <v>11</v>
      </c>
      <c r="F22" s="2" t="s">
        <v>12</v>
      </c>
    </row>
    <row r="23" spans="1:6" ht="15.6">
      <c r="A23" s="39">
        <v>15</v>
      </c>
      <c r="B23" s="40" t="s">
        <v>35</v>
      </c>
      <c r="C23" s="41" t="s">
        <v>10</v>
      </c>
      <c r="D23" s="46">
        <v>1</v>
      </c>
      <c r="E23" s="3" t="s">
        <v>11</v>
      </c>
      <c r="F23" s="2" t="s">
        <v>12</v>
      </c>
    </row>
    <row r="24" spans="1:6" ht="15.6">
      <c r="A24" s="31"/>
      <c r="B24" s="19"/>
      <c r="C24" s="30"/>
      <c r="D24" s="32"/>
      <c r="E24" s="33" t="s">
        <v>36</v>
      </c>
      <c r="F24" s="4" t="s">
        <v>12</v>
      </c>
    </row>
    <row r="25" spans="1:6" ht="15.6">
      <c r="A25" s="31" t="s">
        <v>37</v>
      </c>
      <c r="B25" s="19"/>
      <c r="C25" s="30"/>
      <c r="D25" s="32"/>
      <c r="E25" s="3"/>
      <c r="F25" s="2"/>
    </row>
    <row r="26" spans="1:6" ht="15.6">
      <c r="A26" s="16" t="s">
        <v>38</v>
      </c>
      <c r="B26" s="6"/>
      <c r="C26" s="17"/>
      <c r="D26" s="18"/>
    </row>
    <row r="27" spans="1:6" ht="15.6">
      <c r="A27" s="42">
        <v>1</v>
      </c>
      <c r="B27" s="19" t="s">
        <v>13</v>
      </c>
      <c r="C27" s="41" t="s">
        <v>14</v>
      </c>
      <c r="D27" s="38">
        <v>0.43</v>
      </c>
      <c r="E27" s="3" t="s">
        <v>11</v>
      </c>
      <c r="F27" s="2" t="s">
        <v>12</v>
      </c>
    </row>
    <row r="28" spans="1:6" ht="15.6">
      <c r="A28" s="42">
        <f>1+A27</f>
        <v>2</v>
      </c>
      <c r="B28" s="19" t="s">
        <v>39</v>
      </c>
      <c r="C28" s="41" t="s">
        <v>16</v>
      </c>
      <c r="D28" s="76">
        <v>3513.3</v>
      </c>
      <c r="E28" s="3" t="s">
        <v>11</v>
      </c>
      <c r="F28" s="2" t="s">
        <v>12</v>
      </c>
    </row>
    <row r="29" spans="1:6" ht="15.6">
      <c r="A29" s="42">
        <v>3</v>
      </c>
      <c r="B29" s="40" t="s">
        <v>40</v>
      </c>
      <c r="C29" s="41" t="s">
        <v>16</v>
      </c>
      <c r="D29" s="38">
        <v>89.75</v>
      </c>
      <c r="E29" s="3" t="s">
        <v>11</v>
      </c>
      <c r="F29" s="2" t="s">
        <v>12</v>
      </c>
    </row>
    <row r="30" spans="1:6" ht="15.6">
      <c r="A30" s="42">
        <v>5</v>
      </c>
      <c r="B30" s="40" t="s">
        <v>41</v>
      </c>
      <c r="C30" s="41" t="s">
        <v>16</v>
      </c>
      <c r="D30" s="38">
        <v>13.99</v>
      </c>
      <c r="E30" s="3" t="s">
        <v>11</v>
      </c>
      <c r="F30" s="2" t="s">
        <v>12</v>
      </c>
    </row>
    <row r="31" spans="1:6" ht="15.6">
      <c r="A31" s="42">
        <v>6</v>
      </c>
      <c r="B31" s="40" t="s">
        <v>42</v>
      </c>
      <c r="C31" s="41" t="s">
        <v>16</v>
      </c>
      <c r="D31" s="38">
        <v>304.14</v>
      </c>
      <c r="E31" s="3" t="s">
        <v>11</v>
      </c>
      <c r="F31" s="2" t="s">
        <v>12</v>
      </c>
    </row>
    <row r="32" spans="1:6" ht="15.6">
      <c r="A32" s="42">
        <f>1+A31</f>
        <v>7</v>
      </c>
      <c r="B32" s="40" t="s">
        <v>43</v>
      </c>
      <c r="C32" s="41" t="s">
        <v>28</v>
      </c>
      <c r="D32" s="38">
        <v>287.67</v>
      </c>
      <c r="E32" s="3" t="s">
        <v>11</v>
      </c>
      <c r="F32" s="2" t="s">
        <v>12</v>
      </c>
    </row>
    <row r="33" spans="1:6" ht="15.6">
      <c r="A33" s="42">
        <v>8</v>
      </c>
      <c r="B33" s="40" t="s">
        <v>44</v>
      </c>
      <c r="C33" s="41" t="s">
        <v>28</v>
      </c>
      <c r="D33" s="38">
        <v>463.22</v>
      </c>
      <c r="E33" s="3" t="s">
        <v>11</v>
      </c>
      <c r="F33" s="2" t="s">
        <v>12</v>
      </c>
    </row>
    <row r="34" spans="1:6" ht="15.6">
      <c r="A34" s="42">
        <v>9</v>
      </c>
      <c r="B34" s="40" t="s">
        <v>45</v>
      </c>
      <c r="C34" s="41" t="s">
        <v>28</v>
      </c>
      <c r="D34" s="38">
        <v>395.06</v>
      </c>
      <c r="E34" s="3" t="s">
        <v>11</v>
      </c>
      <c r="F34" s="2" t="s">
        <v>12</v>
      </c>
    </row>
    <row r="35" spans="1:6" ht="15.6">
      <c r="A35" s="42">
        <v>10</v>
      </c>
      <c r="B35" s="40" t="s">
        <v>46</v>
      </c>
      <c r="C35" s="41"/>
      <c r="D35" s="37"/>
      <c r="E35" s="3" t="s">
        <v>11</v>
      </c>
      <c r="F35" s="2" t="s">
        <v>12</v>
      </c>
    </row>
    <row r="36" spans="1:6" ht="15.6">
      <c r="A36" s="42"/>
      <c r="B36" s="40" t="s">
        <v>47</v>
      </c>
      <c r="C36" s="41" t="s">
        <v>16</v>
      </c>
      <c r="D36" s="38">
        <v>58.93</v>
      </c>
      <c r="E36" s="3" t="s">
        <v>11</v>
      </c>
      <c r="F36" s="2" t="s">
        <v>12</v>
      </c>
    </row>
    <row r="37" spans="1:6" ht="15.6">
      <c r="A37" s="42"/>
      <c r="B37" s="40" t="s">
        <v>48</v>
      </c>
      <c r="C37" s="41" t="s">
        <v>16</v>
      </c>
      <c r="D37" s="76">
        <v>3.9</v>
      </c>
      <c r="E37" s="3" t="s">
        <v>11</v>
      </c>
      <c r="F37" s="2" t="s">
        <v>12</v>
      </c>
    </row>
    <row r="38" spans="1:6" ht="15.6">
      <c r="A38" s="42">
        <f>1+A35</f>
        <v>11</v>
      </c>
      <c r="B38" s="40" t="s">
        <v>49</v>
      </c>
      <c r="C38" s="41" t="s">
        <v>22</v>
      </c>
      <c r="D38" s="38">
        <v>34.74</v>
      </c>
      <c r="E38" s="3" t="s">
        <v>11</v>
      </c>
      <c r="F38" s="2" t="s">
        <v>12</v>
      </c>
    </row>
    <row r="39" spans="1:6" ht="15.6">
      <c r="A39" s="42">
        <f>1+A38</f>
        <v>12</v>
      </c>
      <c r="B39" s="44" t="s">
        <v>50</v>
      </c>
      <c r="C39" s="45" t="s">
        <v>16</v>
      </c>
      <c r="D39" s="48">
        <v>0.15</v>
      </c>
      <c r="E39" s="3" t="s">
        <v>11</v>
      </c>
      <c r="F39" s="2" t="s">
        <v>12</v>
      </c>
    </row>
    <row r="40" spans="1:6" ht="15.6">
      <c r="A40" s="42">
        <f>1+A39</f>
        <v>13</v>
      </c>
      <c r="B40" s="40" t="s">
        <v>51</v>
      </c>
      <c r="C40" s="41" t="s">
        <v>22</v>
      </c>
      <c r="D40" s="38">
        <v>11.11</v>
      </c>
      <c r="E40" s="3" t="s">
        <v>11</v>
      </c>
      <c r="F40" s="2" t="s">
        <v>12</v>
      </c>
    </row>
    <row r="41" spans="1:6" ht="15.6">
      <c r="A41" s="42">
        <v>11</v>
      </c>
      <c r="B41" s="40" t="s">
        <v>52</v>
      </c>
      <c r="C41" s="41" t="s">
        <v>28</v>
      </c>
      <c r="D41" s="38">
        <v>19.68</v>
      </c>
      <c r="E41" s="3" t="s">
        <v>11</v>
      </c>
      <c r="F41" s="2" t="s">
        <v>12</v>
      </c>
    </row>
    <row r="42" spans="1:6" ht="15.6">
      <c r="A42" s="42">
        <v>12</v>
      </c>
      <c r="B42" s="40" t="s">
        <v>53</v>
      </c>
      <c r="C42" s="41" t="s">
        <v>30</v>
      </c>
      <c r="D42" s="37">
        <v>13</v>
      </c>
      <c r="E42" s="3" t="s">
        <v>11</v>
      </c>
      <c r="F42" s="2" t="s">
        <v>12</v>
      </c>
    </row>
    <row r="43" spans="1:6" ht="15.6">
      <c r="A43" s="42">
        <v>13</v>
      </c>
      <c r="B43" s="40" t="s">
        <v>54</v>
      </c>
      <c r="C43" s="41" t="s">
        <v>30</v>
      </c>
      <c r="D43" s="37">
        <v>2</v>
      </c>
      <c r="E43" s="3" t="s">
        <v>11</v>
      </c>
      <c r="F43" s="2" t="s">
        <v>12</v>
      </c>
    </row>
    <row r="44" spans="1:6" ht="15.6">
      <c r="A44" s="42">
        <v>14</v>
      </c>
      <c r="B44" s="40" t="s">
        <v>55</v>
      </c>
      <c r="C44" s="41" t="s">
        <v>30</v>
      </c>
      <c r="D44" s="37">
        <v>1</v>
      </c>
      <c r="E44" s="3" t="s">
        <v>11</v>
      </c>
      <c r="F44" s="2" t="s">
        <v>12</v>
      </c>
    </row>
    <row r="45" spans="1:6" ht="15.6">
      <c r="A45" s="42">
        <v>15</v>
      </c>
      <c r="B45" s="40" t="s">
        <v>56</v>
      </c>
      <c r="C45" s="41" t="s">
        <v>22</v>
      </c>
      <c r="D45" s="37">
        <v>2067</v>
      </c>
      <c r="E45" s="3" t="s">
        <v>11</v>
      </c>
      <c r="F45" s="2" t="s">
        <v>12</v>
      </c>
    </row>
    <row r="46" spans="1:6" ht="15.6">
      <c r="A46" s="42">
        <v>16</v>
      </c>
      <c r="B46" s="40" t="s">
        <v>57</v>
      </c>
      <c r="C46" s="41" t="s">
        <v>22</v>
      </c>
      <c r="D46" s="37">
        <v>2067</v>
      </c>
      <c r="E46" s="3" t="s">
        <v>11</v>
      </c>
      <c r="F46" s="2" t="s">
        <v>12</v>
      </c>
    </row>
    <row r="47" spans="1:6" ht="15.6">
      <c r="A47" s="42">
        <v>17</v>
      </c>
      <c r="B47" s="40" t="s">
        <v>58</v>
      </c>
      <c r="C47" s="41" t="s">
        <v>28</v>
      </c>
      <c r="D47" s="38">
        <v>2756.11</v>
      </c>
      <c r="E47" s="3" t="s">
        <v>11</v>
      </c>
      <c r="F47" s="2" t="s">
        <v>12</v>
      </c>
    </row>
    <row r="48" spans="1:6" ht="15.6">
      <c r="A48" s="14"/>
      <c r="B48" s="15"/>
      <c r="C48" s="7"/>
      <c r="D48" s="20"/>
      <c r="E48" s="13" t="s">
        <v>36</v>
      </c>
      <c r="F48" s="4" t="s">
        <v>12</v>
      </c>
    </row>
    <row r="49" spans="1:6" ht="15.6">
      <c r="A49" s="11" t="s">
        <v>37</v>
      </c>
      <c r="B49" s="15"/>
      <c r="C49" s="7"/>
      <c r="D49" s="12"/>
      <c r="E49" s="3"/>
      <c r="F49" s="2"/>
    </row>
    <row r="50" spans="1:6" ht="15.6">
      <c r="A50" s="14"/>
      <c r="B50" s="15"/>
      <c r="C50" s="7"/>
      <c r="D50" s="12"/>
      <c r="E50" s="3"/>
      <c r="F50" s="2"/>
    </row>
    <row r="51" spans="1:6" ht="15.6">
      <c r="A51" s="5" t="s">
        <v>59</v>
      </c>
      <c r="B51" s="6"/>
      <c r="C51" s="7"/>
      <c r="D51" s="8"/>
    </row>
    <row r="52" spans="1:6" ht="15.6">
      <c r="A52" s="34">
        <v>1</v>
      </c>
      <c r="B52" s="35" t="s">
        <v>60</v>
      </c>
      <c r="C52" s="36" t="s">
        <v>28</v>
      </c>
      <c r="D52" s="50">
        <v>2871.03</v>
      </c>
      <c r="E52" s="3" t="s">
        <v>11</v>
      </c>
      <c r="F52" s="2" t="s">
        <v>12</v>
      </c>
    </row>
    <row r="53" spans="1:6" ht="15.6">
      <c r="A53" s="34">
        <f>A52+1</f>
        <v>2</v>
      </c>
      <c r="B53" s="35" t="s">
        <v>61</v>
      </c>
      <c r="C53" s="36" t="s">
        <v>28</v>
      </c>
      <c r="D53" s="49">
        <v>106</v>
      </c>
      <c r="E53" s="3" t="s">
        <v>11</v>
      </c>
      <c r="F53" s="2" t="s">
        <v>12</v>
      </c>
    </row>
    <row r="54" spans="1:6" ht="15.6">
      <c r="A54" s="34">
        <f>A53+1</f>
        <v>3</v>
      </c>
      <c r="B54" s="35" t="s">
        <v>62</v>
      </c>
      <c r="C54" s="36" t="s">
        <v>30</v>
      </c>
      <c r="D54" s="50">
        <v>8</v>
      </c>
      <c r="E54" s="3" t="s">
        <v>11</v>
      </c>
      <c r="F54" s="2" t="s">
        <v>12</v>
      </c>
    </row>
    <row r="55" spans="1:6" ht="15.6">
      <c r="A55" s="34">
        <v>4</v>
      </c>
      <c r="B55" s="35" t="s">
        <v>63</v>
      </c>
      <c r="C55" s="36" t="s">
        <v>30</v>
      </c>
      <c r="D55" s="50">
        <v>4</v>
      </c>
      <c r="E55" s="3" t="s">
        <v>11</v>
      </c>
      <c r="F55" s="2" t="s">
        <v>12</v>
      </c>
    </row>
    <row r="56" spans="1:6" ht="15.6">
      <c r="A56" s="34">
        <f t="shared" ref="A56:A64" si="0">A55+1</f>
        <v>5</v>
      </c>
      <c r="B56" s="35" t="s">
        <v>64</v>
      </c>
      <c r="C56" s="36" t="s">
        <v>65</v>
      </c>
      <c r="D56" s="49">
        <v>3.14</v>
      </c>
      <c r="E56" s="3" t="s">
        <v>11</v>
      </c>
      <c r="F56" s="2" t="s">
        <v>12</v>
      </c>
    </row>
    <row r="57" spans="1:6" ht="15.6">
      <c r="A57" s="34">
        <f t="shared" si="0"/>
        <v>6</v>
      </c>
      <c r="B57" s="35" t="s">
        <v>66</v>
      </c>
      <c r="C57" s="36" t="s">
        <v>30</v>
      </c>
      <c r="D57" s="50">
        <v>1</v>
      </c>
      <c r="E57" s="3" t="s">
        <v>11</v>
      </c>
      <c r="F57" s="2" t="s">
        <v>12</v>
      </c>
    </row>
    <row r="58" spans="1:6" ht="15.6">
      <c r="A58" s="34">
        <f t="shared" si="0"/>
        <v>7</v>
      </c>
      <c r="B58" s="35" t="s">
        <v>67</v>
      </c>
      <c r="C58" s="36" t="s">
        <v>30</v>
      </c>
      <c r="D58" s="50">
        <v>4</v>
      </c>
      <c r="E58" s="3" t="s">
        <v>11</v>
      </c>
      <c r="F58" s="2" t="s">
        <v>12</v>
      </c>
    </row>
    <row r="59" spans="1:6" ht="15.6">
      <c r="A59" s="34">
        <v>8</v>
      </c>
      <c r="B59" s="35" t="s">
        <v>68</v>
      </c>
      <c r="C59" s="36" t="s">
        <v>30</v>
      </c>
      <c r="D59" s="50">
        <v>58</v>
      </c>
      <c r="E59" s="3" t="s">
        <v>11</v>
      </c>
      <c r="F59" s="2" t="s">
        <v>12</v>
      </c>
    </row>
    <row r="60" spans="1:6" ht="15.6">
      <c r="A60" s="34">
        <f t="shared" si="0"/>
        <v>9</v>
      </c>
      <c r="B60" s="35" t="s">
        <v>69</v>
      </c>
      <c r="C60" s="36" t="s">
        <v>30</v>
      </c>
      <c r="D60" s="50">
        <v>51</v>
      </c>
      <c r="E60" s="3" t="s">
        <v>11</v>
      </c>
      <c r="F60" s="2" t="s">
        <v>12</v>
      </c>
    </row>
    <row r="61" spans="1:6" ht="15.6">
      <c r="A61" s="34">
        <f t="shared" si="0"/>
        <v>10</v>
      </c>
      <c r="B61" s="35" t="s">
        <v>70</v>
      </c>
      <c r="C61" s="36" t="s">
        <v>10</v>
      </c>
      <c r="D61" s="50">
        <v>1</v>
      </c>
      <c r="E61" s="3" t="s">
        <v>11</v>
      </c>
      <c r="F61" s="2" t="s">
        <v>12</v>
      </c>
    </row>
    <row r="62" spans="1:6" ht="15.6">
      <c r="A62" s="34">
        <f t="shared" si="0"/>
        <v>11</v>
      </c>
      <c r="B62" s="35" t="s">
        <v>71</v>
      </c>
      <c r="C62" s="36" t="s">
        <v>30</v>
      </c>
      <c r="D62" s="50">
        <v>1</v>
      </c>
      <c r="E62" s="3" t="s">
        <v>11</v>
      </c>
      <c r="F62" s="2" t="s">
        <v>12</v>
      </c>
    </row>
    <row r="63" spans="1:6" ht="15.6">
      <c r="A63" s="34">
        <f t="shared" si="0"/>
        <v>12</v>
      </c>
      <c r="B63" s="35" t="s">
        <v>72</v>
      </c>
      <c r="C63" s="36" t="s">
        <v>10</v>
      </c>
      <c r="D63" s="51">
        <v>3</v>
      </c>
      <c r="E63" s="3" t="s">
        <v>11</v>
      </c>
      <c r="F63" s="2" t="s">
        <v>12</v>
      </c>
    </row>
    <row r="64" spans="1:6" ht="15.6">
      <c r="A64" s="34">
        <f t="shared" si="0"/>
        <v>13</v>
      </c>
      <c r="B64" s="35" t="s">
        <v>73</v>
      </c>
      <c r="C64" s="36" t="s">
        <v>28</v>
      </c>
      <c r="D64" s="50">
        <f>D52+D53</f>
        <v>2977.03</v>
      </c>
      <c r="E64" s="3" t="s">
        <v>11</v>
      </c>
      <c r="F64" s="2" t="s">
        <v>12</v>
      </c>
    </row>
    <row r="65" spans="1:6" ht="15.6">
      <c r="A65" s="34">
        <v>14</v>
      </c>
      <c r="B65" s="35" t="s">
        <v>74</v>
      </c>
      <c r="C65" s="36" t="s">
        <v>30</v>
      </c>
      <c r="D65" s="37">
        <v>109</v>
      </c>
      <c r="E65" s="3" t="s">
        <v>11</v>
      </c>
      <c r="F65" s="2" t="s">
        <v>12</v>
      </c>
    </row>
    <row r="66" spans="1:6" ht="15.6">
      <c r="A66" s="11"/>
      <c r="B66" s="9"/>
      <c r="C66" s="7"/>
      <c r="D66" s="12"/>
      <c r="E66" s="13" t="s">
        <v>36</v>
      </c>
      <c r="F66" s="4" t="s">
        <v>12</v>
      </c>
    </row>
    <row r="67" spans="1:6" ht="15.6">
      <c r="A67" s="5" t="s">
        <v>75</v>
      </c>
      <c r="B67" s="15"/>
      <c r="C67" s="7"/>
      <c r="D67" s="12"/>
      <c r="E67" s="3"/>
      <c r="F67" s="2"/>
    </row>
    <row r="68" spans="1:6" ht="15.6">
      <c r="A68" s="52">
        <v>1</v>
      </c>
      <c r="B68" s="35" t="s">
        <v>76</v>
      </c>
      <c r="C68" s="53"/>
      <c r="D68" s="54"/>
      <c r="E68" s="3"/>
      <c r="F68" s="2"/>
    </row>
    <row r="69" spans="1:6" ht="15.6">
      <c r="A69" s="52"/>
      <c r="B69" s="35" t="s">
        <v>77</v>
      </c>
      <c r="C69" s="55" t="s">
        <v>28</v>
      </c>
      <c r="D69" s="56">
        <v>132.26</v>
      </c>
      <c r="E69" s="3" t="s">
        <v>11</v>
      </c>
      <c r="F69" s="2" t="s">
        <v>12</v>
      </c>
    </row>
    <row r="70" spans="1:6" ht="15.6">
      <c r="A70" s="52"/>
      <c r="B70" s="35" t="s">
        <v>78</v>
      </c>
      <c r="C70" s="55" t="s">
        <v>28</v>
      </c>
      <c r="D70" s="56">
        <v>137.24</v>
      </c>
      <c r="E70" s="3" t="s">
        <v>11</v>
      </c>
      <c r="F70" s="2" t="s">
        <v>12</v>
      </c>
    </row>
    <row r="71" spans="1:6" ht="15.6">
      <c r="A71" s="52"/>
      <c r="B71" s="35" t="s">
        <v>79</v>
      </c>
      <c r="C71" s="55" t="s">
        <v>28</v>
      </c>
      <c r="D71" s="56">
        <v>606.13</v>
      </c>
      <c r="E71" s="3" t="s">
        <v>11</v>
      </c>
      <c r="F71" s="2" t="s">
        <v>12</v>
      </c>
    </row>
    <row r="72" spans="1:6" ht="15.6">
      <c r="A72" s="52"/>
      <c r="B72" s="35" t="s">
        <v>80</v>
      </c>
      <c r="C72" s="55" t="s">
        <v>28</v>
      </c>
      <c r="D72" s="56">
        <v>286.49</v>
      </c>
      <c r="E72" s="3" t="s">
        <v>11</v>
      </c>
      <c r="F72" s="2" t="s">
        <v>12</v>
      </c>
    </row>
    <row r="73" spans="1:6" ht="15.6">
      <c r="A73" s="52">
        <v>2</v>
      </c>
      <c r="B73" s="35" t="s">
        <v>81</v>
      </c>
      <c r="C73" s="55" t="s">
        <v>30</v>
      </c>
      <c r="D73" s="57">
        <v>5</v>
      </c>
      <c r="E73" s="3" t="s">
        <v>11</v>
      </c>
      <c r="F73" s="2" t="s">
        <v>12</v>
      </c>
    </row>
    <row r="74" spans="1:6" ht="15.6">
      <c r="A74" s="52">
        <f>A73+1</f>
        <v>3</v>
      </c>
      <c r="B74" s="35" t="s">
        <v>82</v>
      </c>
      <c r="C74" s="55" t="s">
        <v>83</v>
      </c>
      <c r="D74" s="49">
        <v>32.54</v>
      </c>
      <c r="E74" s="3" t="s">
        <v>11</v>
      </c>
      <c r="F74" s="2" t="s">
        <v>12</v>
      </c>
    </row>
    <row r="75" spans="1:6" ht="15.6">
      <c r="A75" s="52">
        <v>4</v>
      </c>
      <c r="B75" s="35" t="s">
        <v>84</v>
      </c>
      <c r="C75" s="55" t="s">
        <v>30</v>
      </c>
      <c r="D75" s="57">
        <v>11</v>
      </c>
      <c r="E75" s="3" t="s">
        <v>11</v>
      </c>
      <c r="F75" s="2" t="s">
        <v>12</v>
      </c>
    </row>
    <row r="76" spans="1:6" ht="15.6">
      <c r="A76" s="52">
        <v>5</v>
      </c>
      <c r="B76" s="35" t="s">
        <v>85</v>
      </c>
      <c r="C76" s="55" t="s">
        <v>30</v>
      </c>
      <c r="D76" s="57">
        <v>1</v>
      </c>
      <c r="E76" s="3" t="s">
        <v>11</v>
      </c>
      <c r="F76" s="2" t="s">
        <v>12</v>
      </c>
    </row>
    <row r="77" spans="1:6" ht="15.6">
      <c r="A77" s="52">
        <f>A76+1</f>
        <v>6</v>
      </c>
      <c r="B77" s="35" t="s">
        <v>86</v>
      </c>
      <c r="C77" s="55" t="s">
        <v>30</v>
      </c>
      <c r="D77" s="57">
        <v>49</v>
      </c>
      <c r="E77" s="3" t="s">
        <v>11</v>
      </c>
      <c r="F77" s="2" t="s">
        <v>12</v>
      </c>
    </row>
    <row r="78" spans="1:6" ht="15.6">
      <c r="A78" s="52">
        <v>7</v>
      </c>
      <c r="B78" s="35" t="s">
        <v>87</v>
      </c>
      <c r="C78" s="55" t="s">
        <v>30</v>
      </c>
      <c r="D78" s="43">
        <v>60</v>
      </c>
      <c r="E78" s="3" t="s">
        <v>11</v>
      </c>
      <c r="F78" s="2" t="s">
        <v>12</v>
      </c>
    </row>
    <row r="79" spans="1:6" ht="15.6">
      <c r="A79" s="52">
        <v>8</v>
      </c>
      <c r="B79" s="35" t="s">
        <v>88</v>
      </c>
      <c r="C79" s="55" t="s">
        <v>28</v>
      </c>
      <c r="D79" s="58">
        <v>3848</v>
      </c>
      <c r="E79" s="3" t="s">
        <v>11</v>
      </c>
      <c r="F79" s="2" t="s">
        <v>12</v>
      </c>
    </row>
    <row r="80" spans="1:6" ht="15.6">
      <c r="A80" s="52">
        <v>9</v>
      </c>
      <c r="B80" s="35" t="s">
        <v>89</v>
      </c>
      <c r="C80" s="55" t="s">
        <v>30</v>
      </c>
      <c r="D80" s="57">
        <v>109</v>
      </c>
      <c r="E80" s="3" t="s">
        <v>11</v>
      </c>
      <c r="F80" s="2" t="s">
        <v>12</v>
      </c>
    </row>
    <row r="81" spans="1:6" ht="15.6">
      <c r="A81" s="52">
        <v>10</v>
      </c>
      <c r="B81" s="35" t="s">
        <v>73</v>
      </c>
      <c r="C81" s="55" t="s">
        <v>28</v>
      </c>
      <c r="D81" s="56">
        <f>SUM(D69:D72,D79)</f>
        <v>5010.12</v>
      </c>
      <c r="E81" s="3" t="s">
        <v>11</v>
      </c>
      <c r="F81" s="2" t="s">
        <v>12</v>
      </c>
    </row>
    <row r="82" spans="1:6" ht="15.6">
      <c r="A82" s="52">
        <f>A81+1</f>
        <v>11</v>
      </c>
      <c r="B82" s="35" t="s">
        <v>90</v>
      </c>
      <c r="C82" s="55" t="s">
        <v>28</v>
      </c>
      <c r="D82" s="59">
        <f>SUM(D69:D72)</f>
        <v>1162.1199999999999</v>
      </c>
      <c r="E82" s="3" t="s">
        <v>11</v>
      </c>
      <c r="F82" s="2" t="s">
        <v>12</v>
      </c>
    </row>
    <row r="83" spans="1:6" ht="15.6">
      <c r="D83" s="1"/>
      <c r="E83" s="13" t="s">
        <v>36</v>
      </c>
      <c r="F83" s="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339E-0EBF-4EE7-96FF-F0DED50102DF}">
  <dimension ref="A1:F80"/>
  <sheetViews>
    <sheetView workbookViewId="0">
      <selection activeCell="B14" sqref="B14"/>
    </sheetView>
  </sheetViews>
  <sheetFormatPr defaultRowHeight="12.6"/>
  <cols>
    <col min="2" max="2" width="36.5703125" bestFit="1" customWidth="1"/>
    <col min="4" max="4" width="10.42578125" bestFit="1" customWidth="1"/>
    <col min="5" max="5" width="14.42578125" bestFit="1" customWidth="1"/>
    <col min="6" max="6" width="18.42578125" bestFit="1" customWidth="1"/>
  </cols>
  <sheetData>
    <row r="1" spans="1:6" ht="12.95">
      <c r="A1" s="11" t="s">
        <v>91</v>
      </c>
      <c r="B1" s="9"/>
      <c r="C1" s="21"/>
      <c r="D1" s="22"/>
      <c r="E1" s="23"/>
      <c r="F1" s="23"/>
    </row>
    <row r="2" spans="1:6" ht="12.95">
      <c r="A2" s="24" t="s">
        <v>1</v>
      </c>
      <c r="B2" s="24" t="s">
        <v>2</v>
      </c>
      <c r="C2" s="25" t="s">
        <v>3</v>
      </c>
      <c r="D2" s="26" t="s">
        <v>4</v>
      </c>
      <c r="E2" s="27" t="s">
        <v>5</v>
      </c>
      <c r="F2" s="27" t="s">
        <v>6</v>
      </c>
    </row>
    <row r="3" spans="1:6" ht="15.6">
      <c r="A3" s="28"/>
      <c r="B3" s="28"/>
      <c r="C3" s="21" t="s">
        <v>7</v>
      </c>
      <c r="D3" s="29"/>
      <c r="E3" s="23"/>
      <c r="F3" s="23"/>
    </row>
    <row r="4" spans="1:6" ht="15.6">
      <c r="A4" s="16" t="s">
        <v>8</v>
      </c>
      <c r="B4" s="16"/>
      <c r="C4" s="16"/>
      <c r="D4" s="20"/>
      <c r="E4" s="7"/>
      <c r="F4" s="10"/>
    </row>
    <row r="5" spans="1:6" ht="15.6">
      <c r="A5" s="39">
        <v>1</v>
      </c>
      <c r="B5" s="40" t="s">
        <v>9</v>
      </c>
      <c r="C5" s="41" t="s">
        <v>10</v>
      </c>
      <c r="D5" s="46">
        <v>1</v>
      </c>
      <c r="E5" s="3" t="s">
        <v>11</v>
      </c>
      <c r="F5" s="2" t="s">
        <v>12</v>
      </c>
    </row>
    <row r="6" spans="1:6" ht="15.6">
      <c r="A6" s="39">
        <v>2</v>
      </c>
      <c r="B6" s="40" t="s">
        <v>13</v>
      </c>
      <c r="C6" s="41" t="s">
        <v>14</v>
      </c>
      <c r="D6" s="73">
        <v>29.48</v>
      </c>
      <c r="E6" s="3" t="s">
        <v>11</v>
      </c>
      <c r="F6" s="2" t="s">
        <v>12</v>
      </c>
    </row>
    <row r="7" spans="1:6" ht="15.6">
      <c r="A7" s="39">
        <f>A6+1</f>
        <v>3</v>
      </c>
      <c r="B7" s="40" t="s">
        <v>15</v>
      </c>
      <c r="C7" s="41" t="s">
        <v>16</v>
      </c>
      <c r="D7" s="61">
        <v>11543.64</v>
      </c>
      <c r="E7" s="3" t="s">
        <v>11</v>
      </c>
      <c r="F7" s="2" t="s">
        <v>12</v>
      </c>
    </row>
    <row r="8" spans="1:6" ht="15.6">
      <c r="A8" s="39">
        <f>A7+1</f>
        <v>4</v>
      </c>
      <c r="B8" s="40" t="s">
        <v>17</v>
      </c>
      <c r="C8" s="41" t="s">
        <v>16</v>
      </c>
      <c r="D8" s="61">
        <v>1366.73</v>
      </c>
      <c r="E8" s="3" t="s">
        <v>11</v>
      </c>
      <c r="F8" s="2" t="s">
        <v>12</v>
      </c>
    </row>
    <row r="9" spans="1:6" ht="15.6">
      <c r="A9" s="39">
        <v>5</v>
      </c>
      <c r="B9" s="40" t="s">
        <v>18</v>
      </c>
      <c r="C9" s="41" t="s">
        <v>16</v>
      </c>
      <c r="D9" s="81">
        <v>4057.65</v>
      </c>
      <c r="E9" s="3" t="s">
        <v>11</v>
      </c>
      <c r="F9" s="2" t="s">
        <v>12</v>
      </c>
    </row>
    <row r="10" spans="1:6" ht="15.6">
      <c r="A10" s="39">
        <v>6</v>
      </c>
      <c r="B10" s="40" t="s">
        <v>19</v>
      </c>
      <c r="C10" s="41" t="s">
        <v>16</v>
      </c>
      <c r="D10" s="81">
        <v>29698.47</v>
      </c>
      <c r="E10" s="3" t="s">
        <v>11</v>
      </c>
      <c r="F10" s="2" t="s">
        <v>12</v>
      </c>
    </row>
    <row r="11" spans="1:6" ht="15.6">
      <c r="A11" s="39">
        <v>7</v>
      </c>
      <c r="B11" s="40" t="s">
        <v>20</v>
      </c>
      <c r="C11" s="41"/>
      <c r="D11" s="60"/>
      <c r="E11" s="3" t="s">
        <v>11</v>
      </c>
      <c r="F11" s="2" t="s">
        <v>12</v>
      </c>
    </row>
    <row r="12" spans="1:6" ht="15.6">
      <c r="A12" s="39"/>
      <c r="B12" s="40" t="s">
        <v>21</v>
      </c>
      <c r="C12" s="41" t="s">
        <v>22</v>
      </c>
      <c r="D12" s="61">
        <v>16228</v>
      </c>
      <c r="E12" s="3" t="s">
        <v>11</v>
      </c>
      <c r="F12" s="2" t="s">
        <v>12</v>
      </c>
    </row>
    <row r="13" spans="1:6" ht="15.6">
      <c r="A13" s="39"/>
      <c r="B13" s="40" t="s">
        <v>23</v>
      </c>
      <c r="C13" s="41" t="s">
        <v>22</v>
      </c>
      <c r="D13" s="61">
        <v>16228</v>
      </c>
      <c r="E13" s="3" t="s">
        <v>11</v>
      </c>
      <c r="F13" s="2" t="s">
        <v>12</v>
      </c>
    </row>
    <row r="14" spans="1:6" ht="15.6">
      <c r="A14" s="39">
        <f>A11+1</f>
        <v>8</v>
      </c>
      <c r="B14" s="40" t="s">
        <v>24</v>
      </c>
      <c r="C14" s="41"/>
      <c r="D14" s="60"/>
      <c r="E14" s="3" t="s">
        <v>11</v>
      </c>
      <c r="F14" s="2" t="s">
        <v>12</v>
      </c>
    </row>
    <row r="15" spans="1:6" ht="15.6">
      <c r="A15" s="39"/>
      <c r="B15" s="40" t="s">
        <v>25</v>
      </c>
      <c r="C15" s="41" t="s">
        <v>22</v>
      </c>
      <c r="D15" s="61">
        <v>2031</v>
      </c>
      <c r="E15" s="3"/>
      <c r="F15" s="2"/>
    </row>
    <row r="16" spans="1:6" ht="15.6">
      <c r="A16" s="39"/>
      <c r="B16" s="40" t="s">
        <v>26</v>
      </c>
      <c r="C16" s="41" t="s">
        <v>22</v>
      </c>
      <c r="D16" s="61">
        <v>2031</v>
      </c>
      <c r="E16" s="3" t="s">
        <v>11</v>
      </c>
      <c r="F16" s="2" t="s">
        <v>12</v>
      </c>
    </row>
    <row r="17" spans="1:6" ht="15.6">
      <c r="A17" s="39">
        <v>9</v>
      </c>
      <c r="B17" s="40" t="s">
        <v>92</v>
      </c>
      <c r="C17" s="41"/>
      <c r="D17" s="61"/>
      <c r="E17" s="3" t="s">
        <v>11</v>
      </c>
      <c r="F17" s="2" t="s">
        <v>12</v>
      </c>
    </row>
    <row r="18" spans="1:6" ht="15.6">
      <c r="A18" s="39"/>
      <c r="B18" s="40" t="s">
        <v>25</v>
      </c>
      <c r="C18" s="41" t="s">
        <v>22</v>
      </c>
      <c r="D18" s="61">
        <v>1866.84</v>
      </c>
      <c r="E18" s="3" t="s">
        <v>11</v>
      </c>
      <c r="F18" s="2" t="s">
        <v>12</v>
      </c>
    </row>
    <row r="19" spans="1:6" ht="15.6">
      <c r="A19" s="39"/>
      <c r="B19" s="40" t="s">
        <v>26</v>
      </c>
      <c r="C19" s="41" t="s">
        <v>22</v>
      </c>
      <c r="D19" s="61">
        <v>1866.84</v>
      </c>
      <c r="E19" s="3" t="s">
        <v>11</v>
      </c>
      <c r="F19" s="2" t="s">
        <v>12</v>
      </c>
    </row>
    <row r="20" spans="1:6" ht="15.6">
      <c r="A20" s="39">
        <v>10</v>
      </c>
      <c r="B20" s="40" t="s">
        <v>27</v>
      </c>
      <c r="C20" s="41" t="s">
        <v>28</v>
      </c>
      <c r="D20" s="61">
        <v>10445</v>
      </c>
      <c r="E20" s="3" t="s">
        <v>11</v>
      </c>
      <c r="F20" s="2" t="s">
        <v>12</v>
      </c>
    </row>
    <row r="21" spans="1:6" ht="15.6">
      <c r="A21" s="39">
        <f>A20+1</f>
        <v>11</v>
      </c>
      <c r="B21" s="40" t="s">
        <v>93</v>
      </c>
      <c r="C21" s="41" t="s">
        <v>22</v>
      </c>
      <c r="D21" s="61">
        <v>386</v>
      </c>
      <c r="E21" s="3" t="s">
        <v>11</v>
      </c>
      <c r="F21" s="2" t="s">
        <v>12</v>
      </c>
    </row>
    <row r="22" spans="1:6" ht="15.6">
      <c r="A22" s="39">
        <f t="shared" ref="A22:A27" si="0">A21+1</f>
        <v>12</v>
      </c>
      <c r="B22" s="40" t="s">
        <v>29</v>
      </c>
      <c r="C22" s="41" t="s">
        <v>30</v>
      </c>
      <c r="D22" s="62">
        <v>15</v>
      </c>
      <c r="E22" s="3" t="s">
        <v>11</v>
      </c>
      <c r="F22" s="2" t="s">
        <v>12</v>
      </c>
    </row>
    <row r="23" spans="1:6" ht="15.6">
      <c r="A23" s="39">
        <f t="shared" si="0"/>
        <v>13</v>
      </c>
      <c r="B23" s="40" t="s">
        <v>31</v>
      </c>
      <c r="C23" s="41" t="s">
        <v>28</v>
      </c>
      <c r="D23" s="62">
        <v>84</v>
      </c>
      <c r="E23" s="3" t="s">
        <v>11</v>
      </c>
      <c r="F23" s="2" t="s">
        <v>12</v>
      </c>
    </row>
    <row r="24" spans="1:6" ht="15.6">
      <c r="A24" s="39">
        <v>14</v>
      </c>
      <c r="B24" s="40" t="s">
        <v>32</v>
      </c>
      <c r="C24" s="41" t="s">
        <v>30</v>
      </c>
      <c r="D24" s="62">
        <v>2</v>
      </c>
      <c r="E24" s="3" t="s">
        <v>11</v>
      </c>
      <c r="F24" s="2" t="s">
        <v>12</v>
      </c>
    </row>
    <row r="25" spans="1:6" ht="15.6">
      <c r="A25" s="39">
        <f t="shared" si="0"/>
        <v>15</v>
      </c>
      <c r="B25" s="40" t="s">
        <v>33</v>
      </c>
      <c r="C25" s="41" t="s">
        <v>10</v>
      </c>
      <c r="D25" s="62">
        <v>1</v>
      </c>
      <c r="E25" s="3"/>
      <c r="F25" s="2"/>
    </row>
    <row r="26" spans="1:6" ht="15.6">
      <c r="A26" s="39">
        <f t="shared" si="0"/>
        <v>16</v>
      </c>
      <c r="B26" s="40" t="s">
        <v>34</v>
      </c>
      <c r="C26" s="41" t="s">
        <v>10</v>
      </c>
      <c r="D26" s="62">
        <v>1</v>
      </c>
      <c r="E26" s="3" t="s">
        <v>11</v>
      </c>
      <c r="F26" s="2" t="s">
        <v>12</v>
      </c>
    </row>
    <row r="27" spans="1:6" ht="15.6">
      <c r="A27" s="39">
        <f t="shared" si="0"/>
        <v>17</v>
      </c>
      <c r="B27" s="40" t="s">
        <v>35</v>
      </c>
      <c r="C27" s="41" t="s">
        <v>10</v>
      </c>
      <c r="D27" s="62">
        <v>1</v>
      </c>
      <c r="E27" s="3" t="s">
        <v>11</v>
      </c>
      <c r="F27" s="2" t="s">
        <v>12</v>
      </c>
    </row>
    <row r="28" spans="1:6" ht="15.6">
      <c r="A28" s="31"/>
      <c r="B28" s="19"/>
      <c r="C28" s="30"/>
      <c r="D28" s="32"/>
      <c r="E28" s="33" t="s">
        <v>36</v>
      </c>
      <c r="F28" s="4" t="s">
        <v>12</v>
      </c>
    </row>
    <row r="29" spans="1:6" ht="15.6">
      <c r="A29" s="31" t="s">
        <v>37</v>
      </c>
      <c r="B29" s="19"/>
      <c r="C29" s="30"/>
      <c r="D29" s="32"/>
      <c r="E29" s="3"/>
      <c r="F29" s="2"/>
    </row>
    <row r="30" spans="1:6" ht="15.6">
      <c r="A30" s="16" t="s">
        <v>38</v>
      </c>
      <c r="B30" s="6"/>
      <c r="C30" s="17"/>
      <c r="D30" s="18"/>
    </row>
    <row r="31" spans="1:6" ht="15.6">
      <c r="A31" s="63">
        <v>1</v>
      </c>
      <c r="B31" s="19" t="s">
        <v>13</v>
      </c>
      <c r="C31" s="64" t="s">
        <v>14</v>
      </c>
      <c r="D31" s="65">
        <v>4.48E-2</v>
      </c>
      <c r="E31" s="3" t="s">
        <v>11</v>
      </c>
      <c r="F31" s="2" t="s">
        <v>12</v>
      </c>
    </row>
    <row r="32" spans="1:6" ht="15.6">
      <c r="A32" s="66">
        <f>A31+1</f>
        <v>2</v>
      </c>
      <c r="B32" s="19" t="s">
        <v>94</v>
      </c>
      <c r="C32" s="64" t="s">
        <v>16</v>
      </c>
      <c r="D32" s="77">
        <v>47.74</v>
      </c>
      <c r="E32" s="3" t="s">
        <v>11</v>
      </c>
      <c r="F32" s="2" t="s">
        <v>12</v>
      </c>
    </row>
    <row r="33" spans="1:6" ht="15.6">
      <c r="A33" s="66">
        <f>A32+1</f>
        <v>3</v>
      </c>
      <c r="B33" s="19" t="s">
        <v>95</v>
      </c>
      <c r="C33" s="64" t="s">
        <v>16</v>
      </c>
      <c r="D33" s="77">
        <v>7.41</v>
      </c>
      <c r="E33" s="3" t="s">
        <v>11</v>
      </c>
      <c r="F33" s="2" t="s">
        <v>12</v>
      </c>
    </row>
    <row r="34" spans="1:6" ht="15.6">
      <c r="A34" s="66">
        <f>A33+1</f>
        <v>4</v>
      </c>
      <c r="B34" s="40" t="s">
        <v>45</v>
      </c>
      <c r="C34" s="41" t="s">
        <v>28</v>
      </c>
      <c r="D34" s="78">
        <v>607.52</v>
      </c>
      <c r="E34" s="3" t="s">
        <v>11</v>
      </c>
      <c r="F34" s="2" t="s">
        <v>12</v>
      </c>
    </row>
    <row r="35" spans="1:6" ht="15.6">
      <c r="A35" s="68"/>
      <c r="B35" s="40" t="s">
        <v>46</v>
      </c>
      <c r="C35" s="41"/>
      <c r="D35" s="69"/>
      <c r="E35" s="3" t="s">
        <v>11</v>
      </c>
      <c r="F35" s="2" t="s">
        <v>12</v>
      </c>
    </row>
    <row r="36" spans="1:6" ht="15.6">
      <c r="A36" s="68">
        <f>A34+1</f>
        <v>5</v>
      </c>
      <c r="B36" s="40" t="s">
        <v>47</v>
      </c>
      <c r="C36" s="41" t="s">
        <v>16</v>
      </c>
      <c r="D36" s="69">
        <v>23.42</v>
      </c>
      <c r="E36" s="3" t="s">
        <v>11</v>
      </c>
      <c r="F36" s="2" t="s">
        <v>12</v>
      </c>
    </row>
    <row r="37" spans="1:6" ht="15.6">
      <c r="A37" s="68"/>
      <c r="B37" s="40" t="s">
        <v>96</v>
      </c>
      <c r="C37" s="41" t="s">
        <v>16</v>
      </c>
      <c r="D37" s="69">
        <v>11.34</v>
      </c>
      <c r="E37" s="3" t="s">
        <v>11</v>
      </c>
      <c r="F37" s="2" t="s">
        <v>12</v>
      </c>
    </row>
    <row r="38" spans="1:6" ht="15.6">
      <c r="A38" s="68">
        <v>6</v>
      </c>
      <c r="B38" s="40" t="s">
        <v>49</v>
      </c>
      <c r="C38" s="41" t="s">
        <v>22</v>
      </c>
      <c r="D38" s="69">
        <v>293.33</v>
      </c>
      <c r="E38" s="3" t="s">
        <v>11</v>
      </c>
      <c r="F38" s="2" t="s">
        <v>12</v>
      </c>
    </row>
    <row r="39" spans="1:6" ht="15.6">
      <c r="A39" s="68">
        <f t="shared" ref="A39:A42" si="1">A38+1</f>
        <v>7</v>
      </c>
      <c r="B39" s="40" t="s">
        <v>51</v>
      </c>
      <c r="C39" s="41" t="s">
        <v>22</v>
      </c>
      <c r="D39" s="69">
        <v>16</v>
      </c>
      <c r="E39" s="3" t="s">
        <v>11</v>
      </c>
      <c r="F39" s="2" t="s">
        <v>12</v>
      </c>
    </row>
    <row r="40" spans="1:6" ht="15.6">
      <c r="A40" s="68">
        <f t="shared" si="1"/>
        <v>8</v>
      </c>
      <c r="B40" s="40" t="s">
        <v>52</v>
      </c>
      <c r="C40" s="41" t="s">
        <v>28</v>
      </c>
      <c r="D40" s="69">
        <v>60</v>
      </c>
      <c r="E40" s="3" t="s">
        <v>11</v>
      </c>
      <c r="F40" s="2" t="s">
        <v>12</v>
      </c>
    </row>
    <row r="41" spans="1:6" ht="15.6">
      <c r="A41" s="68">
        <f t="shared" si="1"/>
        <v>9</v>
      </c>
      <c r="B41" s="40" t="s">
        <v>97</v>
      </c>
      <c r="C41" s="41" t="s">
        <v>30</v>
      </c>
      <c r="D41" s="69">
        <v>5</v>
      </c>
      <c r="E41" s="3" t="s">
        <v>11</v>
      </c>
      <c r="F41" s="2" t="s">
        <v>12</v>
      </c>
    </row>
    <row r="42" spans="1:6" ht="15.6">
      <c r="A42" s="68">
        <f t="shared" si="1"/>
        <v>10</v>
      </c>
      <c r="B42" s="40" t="s">
        <v>58</v>
      </c>
      <c r="C42" s="41" t="s">
        <v>28</v>
      </c>
      <c r="D42" s="67">
        <v>608</v>
      </c>
      <c r="E42" s="3" t="s">
        <v>11</v>
      </c>
      <c r="F42" s="2" t="s">
        <v>12</v>
      </c>
    </row>
    <row r="43" spans="1:6" ht="15.6">
      <c r="A43" s="14"/>
      <c r="B43" s="15"/>
      <c r="C43" s="7"/>
      <c r="D43" s="20"/>
      <c r="E43" s="13" t="s">
        <v>36</v>
      </c>
      <c r="F43" s="4" t="s">
        <v>12</v>
      </c>
    </row>
    <row r="44" spans="1:6" ht="15.6">
      <c r="A44" s="11" t="s">
        <v>37</v>
      </c>
      <c r="B44" s="15"/>
      <c r="C44" s="7"/>
      <c r="D44" s="12"/>
      <c r="E44" s="3"/>
      <c r="F44" s="2"/>
    </row>
    <row r="45" spans="1:6" ht="15.6">
      <c r="A45" s="14"/>
      <c r="B45" s="15"/>
      <c r="C45" s="7"/>
      <c r="D45" s="12"/>
      <c r="E45" s="3"/>
      <c r="F45" s="2"/>
    </row>
    <row r="46" spans="1:6" ht="15.6">
      <c r="A46" s="5" t="s">
        <v>59</v>
      </c>
      <c r="B46" s="6"/>
      <c r="C46" s="7"/>
      <c r="D46" s="8"/>
    </row>
    <row r="47" spans="1:6" ht="15.6">
      <c r="A47" s="34">
        <v>1</v>
      </c>
      <c r="B47" s="35" t="s">
        <v>60</v>
      </c>
      <c r="C47" s="36" t="s">
        <v>28</v>
      </c>
      <c r="D47" s="49">
        <v>5824</v>
      </c>
      <c r="E47" s="3" t="s">
        <v>11</v>
      </c>
      <c r="F47" s="2" t="s">
        <v>12</v>
      </c>
    </row>
    <row r="48" spans="1:6" ht="15.6">
      <c r="A48" s="34">
        <f t="shared" ref="A48:A60" si="2">A47+1</f>
        <v>2</v>
      </c>
      <c r="B48" s="35" t="s">
        <v>61</v>
      </c>
      <c r="C48" s="36" t="s">
        <v>28</v>
      </c>
      <c r="D48" s="49">
        <v>104</v>
      </c>
      <c r="E48" s="3" t="s">
        <v>11</v>
      </c>
      <c r="F48" s="2" t="s">
        <v>12</v>
      </c>
    </row>
    <row r="49" spans="1:6" ht="15.6">
      <c r="A49" s="34">
        <f t="shared" si="2"/>
        <v>3</v>
      </c>
      <c r="B49" s="35" t="s">
        <v>98</v>
      </c>
      <c r="C49" s="36" t="s">
        <v>30</v>
      </c>
      <c r="D49" s="49">
        <v>2</v>
      </c>
      <c r="E49" s="3" t="s">
        <v>11</v>
      </c>
      <c r="F49" s="2" t="s">
        <v>12</v>
      </c>
    </row>
    <row r="50" spans="1:6" ht="15.6">
      <c r="A50" s="34">
        <f t="shared" si="2"/>
        <v>4</v>
      </c>
      <c r="B50" s="35" t="s">
        <v>62</v>
      </c>
      <c r="C50" s="36" t="s">
        <v>30</v>
      </c>
      <c r="D50" s="50">
        <v>27</v>
      </c>
      <c r="E50" s="3" t="s">
        <v>11</v>
      </c>
      <c r="F50" s="2" t="s">
        <v>12</v>
      </c>
    </row>
    <row r="51" spans="1:6" ht="15.6">
      <c r="A51" s="34">
        <f t="shared" si="2"/>
        <v>5</v>
      </c>
      <c r="B51" s="35" t="s">
        <v>63</v>
      </c>
      <c r="C51" s="36" t="s">
        <v>30</v>
      </c>
      <c r="D51" s="50">
        <v>8</v>
      </c>
      <c r="E51" s="3" t="s">
        <v>11</v>
      </c>
      <c r="F51" s="2" t="s">
        <v>12</v>
      </c>
    </row>
    <row r="52" spans="1:6" ht="15.6">
      <c r="A52" s="34">
        <f t="shared" si="2"/>
        <v>6</v>
      </c>
      <c r="B52" s="35" t="s">
        <v>64</v>
      </c>
      <c r="C52" s="36" t="s">
        <v>65</v>
      </c>
      <c r="D52" s="49">
        <v>3.6</v>
      </c>
      <c r="E52" s="3" t="s">
        <v>11</v>
      </c>
      <c r="F52" s="2" t="s">
        <v>12</v>
      </c>
    </row>
    <row r="53" spans="1:6" ht="15.6">
      <c r="A53" s="34">
        <f t="shared" si="2"/>
        <v>7</v>
      </c>
      <c r="B53" s="35" t="s">
        <v>67</v>
      </c>
      <c r="C53" s="36" t="s">
        <v>30</v>
      </c>
      <c r="D53" s="50">
        <v>4</v>
      </c>
      <c r="E53" s="3" t="s">
        <v>11</v>
      </c>
      <c r="F53" s="2" t="s">
        <v>12</v>
      </c>
    </row>
    <row r="54" spans="1:6" ht="15.6">
      <c r="A54" s="34">
        <f t="shared" si="2"/>
        <v>8</v>
      </c>
      <c r="B54" s="19" t="s">
        <v>66</v>
      </c>
      <c r="C54" s="64" t="s">
        <v>30</v>
      </c>
      <c r="D54" s="50">
        <v>3</v>
      </c>
      <c r="E54" s="3" t="s">
        <v>11</v>
      </c>
      <c r="F54" s="2" t="s">
        <v>12</v>
      </c>
    </row>
    <row r="55" spans="1:6" ht="15.6">
      <c r="A55" s="34">
        <f t="shared" si="2"/>
        <v>9</v>
      </c>
      <c r="B55" s="35" t="s">
        <v>68</v>
      </c>
      <c r="C55" s="36" t="s">
        <v>30</v>
      </c>
      <c r="D55" s="50">
        <v>110</v>
      </c>
      <c r="E55" s="3" t="s">
        <v>11</v>
      </c>
      <c r="F55" s="2" t="s">
        <v>12</v>
      </c>
    </row>
    <row r="56" spans="1:6" ht="15.6">
      <c r="A56" s="34">
        <f t="shared" si="2"/>
        <v>10</v>
      </c>
      <c r="B56" s="35" t="s">
        <v>69</v>
      </c>
      <c r="C56" s="36" t="s">
        <v>30</v>
      </c>
      <c r="D56" s="50">
        <v>52</v>
      </c>
      <c r="E56" s="3" t="s">
        <v>11</v>
      </c>
      <c r="F56" s="2" t="s">
        <v>12</v>
      </c>
    </row>
    <row r="57" spans="1:6" ht="15.6">
      <c r="A57" s="34">
        <f t="shared" si="2"/>
        <v>11</v>
      </c>
      <c r="B57" s="35" t="s">
        <v>70</v>
      </c>
      <c r="C57" s="36" t="s">
        <v>10</v>
      </c>
      <c r="D57" s="50">
        <v>1</v>
      </c>
      <c r="E57" s="3" t="s">
        <v>11</v>
      </c>
      <c r="F57" s="2" t="s">
        <v>12</v>
      </c>
    </row>
    <row r="58" spans="1:6" ht="15.6">
      <c r="A58" s="34">
        <f t="shared" si="2"/>
        <v>12</v>
      </c>
      <c r="B58" s="35" t="s">
        <v>71</v>
      </c>
      <c r="C58" s="36" t="s">
        <v>30</v>
      </c>
      <c r="D58" s="50">
        <v>3</v>
      </c>
      <c r="E58" s="3" t="s">
        <v>11</v>
      </c>
      <c r="F58" s="2" t="s">
        <v>12</v>
      </c>
    </row>
    <row r="59" spans="1:6" ht="15.6">
      <c r="A59" s="34">
        <f t="shared" si="2"/>
        <v>13</v>
      </c>
      <c r="B59" s="35" t="s">
        <v>72</v>
      </c>
      <c r="C59" s="36" t="s">
        <v>10</v>
      </c>
      <c r="D59" s="51">
        <v>6</v>
      </c>
      <c r="E59" s="3" t="s">
        <v>11</v>
      </c>
      <c r="F59" s="2" t="s">
        <v>12</v>
      </c>
    </row>
    <row r="60" spans="1:6" ht="15.6">
      <c r="A60" s="34">
        <f t="shared" si="2"/>
        <v>14</v>
      </c>
      <c r="B60" s="35" t="s">
        <v>73</v>
      </c>
      <c r="C60" s="36" t="s">
        <v>28</v>
      </c>
      <c r="D60" s="49">
        <f>D47+D48</f>
        <v>5928</v>
      </c>
      <c r="E60" s="3" t="s">
        <v>11</v>
      </c>
      <c r="F60" s="2" t="s">
        <v>12</v>
      </c>
    </row>
    <row r="61" spans="1:6" ht="15.6">
      <c r="A61" s="34">
        <v>15</v>
      </c>
      <c r="B61" s="35" t="s">
        <v>74</v>
      </c>
      <c r="C61" s="36" t="s">
        <v>30</v>
      </c>
      <c r="D61" s="37">
        <v>162</v>
      </c>
      <c r="E61" s="3" t="s">
        <v>11</v>
      </c>
      <c r="F61" s="2" t="s">
        <v>12</v>
      </c>
    </row>
    <row r="62" spans="1:6" ht="15.6">
      <c r="A62" s="11"/>
      <c r="B62" s="9"/>
      <c r="C62" s="7"/>
      <c r="D62" s="70"/>
      <c r="E62" s="13" t="s">
        <v>36</v>
      </c>
      <c r="F62" s="4" t="s">
        <v>12</v>
      </c>
    </row>
    <row r="63" spans="1:6" ht="15.6">
      <c r="A63" s="5" t="s">
        <v>75</v>
      </c>
      <c r="B63" s="15"/>
      <c r="C63" s="7"/>
      <c r="D63" s="12"/>
      <c r="E63" s="3"/>
      <c r="F63" s="2"/>
    </row>
    <row r="64" spans="1:6" ht="15.6">
      <c r="A64" s="52">
        <v>1</v>
      </c>
      <c r="B64" s="35" t="s">
        <v>76</v>
      </c>
      <c r="C64" s="53"/>
      <c r="D64" s="54"/>
      <c r="E64" s="3" t="s">
        <v>11</v>
      </c>
      <c r="F64" s="2" t="s">
        <v>12</v>
      </c>
    </row>
    <row r="65" spans="1:6" ht="15.6">
      <c r="A65" s="52"/>
      <c r="B65" s="35" t="s">
        <v>99</v>
      </c>
      <c r="C65" s="55" t="s">
        <v>28</v>
      </c>
      <c r="D65" s="79">
        <v>137.82</v>
      </c>
      <c r="E65" s="3" t="s">
        <v>11</v>
      </c>
      <c r="F65" s="2" t="s">
        <v>12</v>
      </c>
    </row>
    <row r="66" spans="1:6" ht="15.6">
      <c r="A66" s="52"/>
      <c r="B66" s="35" t="s">
        <v>100</v>
      </c>
      <c r="C66" s="55" t="s">
        <v>28</v>
      </c>
      <c r="D66" s="79">
        <v>4776.62</v>
      </c>
      <c r="E66" s="3" t="s">
        <v>11</v>
      </c>
      <c r="F66" s="2" t="s">
        <v>12</v>
      </c>
    </row>
    <row r="67" spans="1:6" ht="15.6">
      <c r="A67" s="52"/>
      <c r="B67" s="35" t="s">
        <v>101</v>
      </c>
      <c r="C67" s="55" t="s">
        <v>28</v>
      </c>
      <c r="D67" s="79">
        <v>812.44</v>
      </c>
      <c r="E67" s="3" t="s">
        <v>11</v>
      </c>
      <c r="F67" s="2" t="s">
        <v>12</v>
      </c>
    </row>
    <row r="68" spans="1:6" ht="15.6">
      <c r="A68" s="52"/>
      <c r="B68" s="35" t="s">
        <v>102</v>
      </c>
      <c r="C68" s="55" t="s">
        <v>28</v>
      </c>
      <c r="D68" s="79">
        <v>56.95</v>
      </c>
      <c r="E68" s="3" t="s">
        <v>11</v>
      </c>
      <c r="F68" s="2" t="s">
        <v>12</v>
      </c>
    </row>
    <row r="69" spans="1:6" ht="15.6">
      <c r="A69" s="52">
        <f>A64+1</f>
        <v>2</v>
      </c>
      <c r="B69" s="35" t="s">
        <v>81</v>
      </c>
      <c r="C69" s="55" t="s">
        <v>30</v>
      </c>
      <c r="D69" s="43">
        <v>23</v>
      </c>
      <c r="E69" s="3" t="s">
        <v>11</v>
      </c>
      <c r="F69" s="2" t="s">
        <v>12</v>
      </c>
    </row>
    <row r="70" spans="1:6" ht="15.6">
      <c r="A70" s="52">
        <v>3</v>
      </c>
      <c r="B70" s="35" t="s">
        <v>84</v>
      </c>
      <c r="C70" s="55" t="s">
        <v>30</v>
      </c>
      <c r="D70" s="43">
        <v>1</v>
      </c>
      <c r="E70" s="3" t="s">
        <v>11</v>
      </c>
      <c r="F70" s="2" t="s">
        <v>12</v>
      </c>
    </row>
    <row r="71" spans="1:6" ht="15.6">
      <c r="A71" s="52">
        <v>4</v>
      </c>
      <c r="B71" s="19" t="s">
        <v>103</v>
      </c>
      <c r="C71" s="64" t="s">
        <v>30</v>
      </c>
      <c r="D71" s="71">
        <v>3</v>
      </c>
      <c r="E71" s="3" t="s">
        <v>11</v>
      </c>
      <c r="F71" s="2" t="s">
        <v>12</v>
      </c>
    </row>
    <row r="72" spans="1:6" ht="15.6">
      <c r="A72" s="52">
        <f t="shared" ref="A72:A79" si="3">A71+1</f>
        <v>5</v>
      </c>
      <c r="B72" s="35" t="s">
        <v>82</v>
      </c>
      <c r="C72" s="55" t="s">
        <v>83</v>
      </c>
      <c r="D72" s="38">
        <v>53.53</v>
      </c>
      <c r="E72" s="3" t="s">
        <v>11</v>
      </c>
      <c r="F72" s="2" t="s">
        <v>12</v>
      </c>
    </row>
    <row r="73" spans="1:6" ht="15.6">
      <c r="A73" s="52">
        <f t="shared" si="3"/>
        <v>6</v>
      </c>
      <c r="B73" s="35" t="s">
        <v>85</v>
      </c>
      <c r="C73" s="55" t="s">
        <v>30</v>
      </c>
      <c r="D73" s="43">
        <v>2</v>
      </c>
      <c r="E73" s="3" t="s">
        <v>11</v>
      </c>
      <c r="F73" s="2" t="s">
        <v>12</v>
      </c>
    </row>
    <row r="74" spans="1:6" ht="15.6">
      <c r="A74" s="52">
        <f>A73+1</f>
        <v>7</v>
      </c>
      <c r="B74" s="35" t="s">
        <v>86</v>
      </c>
      <c r="C74" s="55" t="s">
        <v>30</v>
      </c>
      <c r="D74" s="43">
        <v>156</v>
      </c>
      <c r="E74" s="3" t="s">
        <v>11</v>
      </c>
      <c r="F74" s="2" t="s">
        <v>12</v>
      </c>
    </row>
    <row r="75" spans="1:6" ht="15.6">
      <c r="A75" s="52">
        <f>A74+1</f>
        <v>8</v>
      </c>
      <c r="B75" s="35" t="s">
        <v>88</v>
      </c>
      <c r="C75" s="55" t="s">
        <v>28</v>
      </c>
      <c r="D75" s="72">
        <v>5629</v>
      </c>
      <c r="E75" s="3" t="s">
        <v>11</v>
      </c>
      <c r="F75" s="2" t="s">
        <v>12</v>
      </c>
    </row>
    <row r="76" spans="1:6" ht="15.6">
      <c r="A76" s="52">
        <f t="shared" si="3"/>
        <v>9</v>
      </c>
      <c r="B76" s="35" t="s">
        <v>89</v>
      </c>
      <c r="C76" s="55" t="s">
        <v>30</v>
      </c>
      <c r="D76" s="43">
        <v>162</v>
      </c>
      <c r="E76" s="3" t="s">
        <v>11</v>
      </c>
      <c r="F76" s="2" t="s">
        <v>12</v>
      </c>
    </row>
    <row r="77" spans="1:6" ht="15.6">
      <c r="A77" s="52">
        <f t="shared" si="3"/>
        <v>10</v>
      </c>
      <c r="B77" s="35" t="s">
        <v>104</v>
      </c>
      <c r="C77" s="55" t="s">
        <v>83</v>
      </c>
      <c r="D77" s="57">
        <v>21.1</v>
      </c>
      <c r="E77" s="3" t="s">
        <v>11</v>
      </c>
      <c r="F77" s="2" t="s">
        <v>12</v>
      </c>
    </row>
    <row r="78" spans="1:6" ht="15.6">
      <c r="A78" s="52">
        <f t="shared" si="3"/>
        <v>11</v>
      </c>
      <c r="B78" s="35" t="s">
        <v>73</v>
      </c>
      <c r="C78" s="55" t="s">
        <v>28</v>
      </c>
      <c r="D78" s="79">
        <f>SUM(D65:D68,D75)</f>
        <v>11412.829999999998</v>
      </c>
      <c r="E78" s="3" t="s">
        <v>11</v>
      </c>
      <c r="F78" s="2" t="s">
        <v>12</v>
      </c>
    </row>
    <row r="79" spans="1:6" ht="15.6">
      <c r="A79" s="52">
        <f t="shared" si="3"/>
        <v>12</v>
      </c>
      <c r="B79" s="35" t="s">
        <v>90</v>
      </c>
      <c r="C79" s="55" t="s">
        <v>28</v>
      </c>
      <c r="D79" s="80">
        <f>SUM(D65:D68)</f>
        <v>5783.829999999999</v>
      </c>
      <c r="E79" s="3" t="s">
        <v>11</v>
      </c>
      <c r="F79" s="2" t="s">
        <v>12</v>
      </c>
    </row>
    <row r="80" spans="1:6" ht="15.6">
      <c r="D80" s="1"/>
      <c r="E80" s="13" t="s">
        <v>36</v>
      </c>
      <c r="F80" s="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78D83-E10F-4FFA-ABF5-1E193434096D}">
  <dimension ref="A1:F69"/>
  <sheetViews>
    <sheetView workbookViewId="0">
      <selection activeCell="C11" sqref="C11"/>
    </sheetView>
  </sheetViews>
  <sheetFormatPr defaultRowHeight="12.6"/>
  <cols>
    <col min="2" max="2" width="36.5703125" bestFit="1" customWidth="1"/>
    <col min="4" max="4" width="9.42578125" bestFit="1" customWidth="1"/>
    <col min="5" max="5" width="14.42578125" bestFit="1" customWidth="1"/>
    <col min="6" max="6" width="18.42578125" bestFit="1" customWidth="1"/>
  </cols>
  <sheetData>
    <row r="1" spans="1:6" ht="12.95">
      <c r="A1" s="11" t="s">
        <v>105</v>
      </c>
      <c r="B1" s="9"/>
      <c r="C1" s="21"/>
      <c r="D1" s="22"/>
      <c r="E1" s="23"/>
      <c r="F1" s="23"/>
    </row>
    <row r="2" spans="1:6" ht="12.95">
      <c r="A2" s="24" t="s">
        <v>1</v>
      </c>
      <c r="B2" s="24" t="s">
        <v>2</v>
      </c>
      <c r="C2" s="25" t="s">
        <v>3</v>
      </c>
      <c r="D2" s="26" t="s">
        <v>4</v>
      </c>
      <c r="E2" s="27" t="s">
        <v>5</v>
      </c>
      <c r="F2" s="27" t="s">
        <v>6</v>
      </c>
    </row>
    <row r="3" spans="1:6" ht="15.6">
      <c r="A3" s="28"/>
      <c r="B3" s="28"/>
      <c r="C3" s="21" t="s">
        <v>7</v>
      </c>
      <c r="D3" s="29"/>
      <c r="E3" s="23"/>
      <c r="F3" s="23"/>
    </row>
    <row r="4" spans="1:6" ht="15.6">
      <c r="A4" s="16" t="s">
        <v>8</v>
      </c>
      <c r="B4" s="16"/>
      <c r="C4" s="16"/>
      <c r="D4" s="20"/>
      <c r="E4" s="7"/>
      <c r="F4" s="10"/>
    </row>
    <row r="5" spans="1:6" ht="15.6">
      <c r="A5" s="39">
        <v>1</v>
      </c>
      <c r="B5" s="40" t="s">
        <v>9</v>
      </c>
      <c r="C5" s="41" t="s">
        <v>10</v>
      </c>
      <c r="D5" s="46">
        <v>1</v>
      </c>
      <c r="E5" s="3" t="s">
        <v>11</v>
      </c>
      <c r="F5" s="2" t="s">
        <v>12</v>
      </c>
    </row>
    <row r="6" spans="1:6" ht="15.6">
      <c r="A6" s="39">
        <v>2</v>
      </c>
      <c r="B6" s="40" t="s">
        <v>13</v>
      </c>
      <c r="C6" s="41" t="s">
        <v>14</v>
      </c>
      <c r="D6" s="73">
        <v>14.29</v>
      </c>
      <c r="E6" s="3" t="s">
        <v>11</v>
      </c>
      <c r="F6" s="2" t="s">
        <v>12</v>
      </c>
    </row>
    <row r="7" spans="1:6" ht="15.6">
      <c r="A7" s="39">
        <f>A6+1</f>
        <v>3</v>
      </c>
      <c r="B7" s="40" t="s">
        <v>15</v>
      </c>
      <c r="C7" s="41" t="s">
        <v>16</v>
      </c>
      <c r="D7" s="47">
        <v>7419.84</v>
      </c>
      <c r="E7" s="3" t="s">
        <v>11</v>
      </c>
      <c r="F7" s="2" t="s">
        <v>12</v>
      </c>
    </row>
    <row r="8" spans="1:6" ht="15.6">
      <c r="A8" s="39">
        <f>A7+1</f>
        <v>4</v>
      </c>
      <c r="B8" s="40" t="s">
        <v>17</v>
      </c>
      <c r="C8" s="41" t="s">
        <v>16</v>
      </c>
      <c r="D8" s="47">
        <v>693.78</v>
      </c>
      <c r="E8" s="3" t="s">
        <v>11</v>
      </c>
      <c r="F8" s="2" t="s">
        <v>12</v>
      </c>
    </row>
    <row r="9" spans="1:6" ht="15.6">
      <c r="A9" s="39">
        <v>5</v>
      </c>
      <c r="B9" s="40" t="s">
        <v>18</v>
      </c>
      <c r="C9" s="41" t="s">
        <v>16</v>
      </c>
      <c r="D9" s="81">
        <v>7338.96</v>
      </c>
      <c r="E9" s="3" t="s">
        <v>11</v>
      </c>
      <c r="F9" s="2" t="s">
        <v>12</v>
      </c>
    </row>
    <row r="10" spans="1:6" ht="15.6">
      <c r="A10" s="39">
        <v>6</v>
      </c>
      <c r="B10" s="40" t="s">
        <v>19</v>
      </c>
      <c r="C10" s="41" t="s">
        <v>16</v>
      </c>
      <c r="D10" s="81">
        <v>13896.15</v>
      </c>
      <c r="E10" s="3" t="s">
        <v>11</v>
      </c>
      <c r="F10" s="2" t="s">
        <v>12</v>
      </c>
    </row>
    <row r="11" spans="1:6" ht="15.6">
      <c r="A11" s="39">
        <v>7</v>
      </c>
      <c r="B11" s="40" t="s">
        <v>20</v>
      </c>
      <c r="C11" s="41"/>
      <c r="D11" s="60"/>
      <c r="E11" s="3" t="s">
        <v>11</v>
      </c>
      <c r="F11" s="2" t="s">
        <v>12</v>
      </c>
    </row>
    <row r="12" spans="1:6" ht="15.6">
      <c r="A12" s="39"/>
      <c r="B12" s="40" t="s">
        <v>21</v>
      </c>
      <c r="C12" s="41" t="s">
        <v>22</v>
      </c>
      <c r="D12" s="47">
        <v>9165.2199999999993</v>
      </c>
      <c r="E12" s="3" t="s">
        <v>11</v>
      </c>
      <c r="F12" s="2" t="s">
        <v>12</v>
      </c>
    </row>
    <row r="13" spans="1:6" ht="15.6">
      <c r="A13" s="39"/>
      <c r="B13" s="40" t="s">
        <v>23</v>
      </c>
      <c r="C13" s="41" t="s">
        <v>22</v>
      </c>
      <c r="D13" s="47">
        <f>D12</f>
        <v>9165.2199999999993</v>
      </c>
      <c r="E13" s="3" t="s">
        <v>11</v>
      </c>
      <c r="F13" s="2" t="s">
        <v>12</v>
      </c>
    </row>
    <row r="14" spans="1:6" ht="15.6">
      <c r="A14" s="39">
        <f>A11+1</f>
        <v>8</v>
      </c>
      <c r="B14" s="40" t="s">
        <v>24</v>
      </c>
      <c r="C14" s="41"/>
      <c r="D14" s="60"/>
      <c r="E14" s="3" t="s">
        <v>11</v>
      </c>
      <c r="F14" s="2" t="s">
        <v>12</v>
      </c>
    </row>
    <row r="15" spans="1:6" ht="15.6">
      <c r="A15" s="39"/>
      <c r="B15" s="40" t="s">
        <v>106</v>
      </c>
      <c r="C15" s="41" t="s">
        <v>22</v>
      </c>
      <c r="D15" s="47">
        <v>866.67</v>
      </c>
      <c r="E15" s="3"/>
      <c r="F15" s="2"/>
    </row>
    <row r="16" spans="1:6" ht="15.6">
      <c r="A16" s="39"/>
      <c r="B16" s="40" t="s">
        <v>26</v>
      </c>
      <c r="C16" s="41" t="s">
        <v>22</v>
      </c>
      <c r="D16" s="47">
        <f>D15</f>
        <v>866.67</v>
      </c>
      <c r="E16" s="3" t="s">
        <v>11</v>
      </c>
      <c r="F16" s="2" t="s">
        <v>12</v>
      </c>
    </row>
    <row r="17" spans="1:6" ht="15.6">
      <c r="A17" s="39">
        <f>A14+1</f>
        <v>9</v>
      </c>
      <c r="B17" s="40" t="s">
        <v>27</v>
      </c>
      <c r="C17" s="41" t="s">
        <v>28</v>
      </c>
      <c r="D17" s="47">
        <v>5214.0977999999996</v>
      </c>
      <c r="E17" s="3" t="s">
        <v>11</v>
      </c>
      <c r="F17" s="2" t="s">
        <v>12</v>
      </c>
    </row>
    <row r="18" spans="1:6" ht="15.6">
      <c r="A18" s="39">
        <f>A17+1</f>
        <v>10</v>
      </c>
      <c r="B18" s="40" t="s">
        <v>93</v>
      </c>
      <c r="C18" s="41" t="s">
        <v>28</v>
      </c>
      <c r="D18" s="47">
        <v>183</v>
      </c>
      <c r="E18" s="3" t="s">
        <v>11</v>
      </c>
      <c r="F18" s="2" t="s">
        <v>12</v>
      </c>
    </row>
    <row r="19" spans="1:6" ht="15.6">
      <c r="A19" s="39">
        <f>A18+1</f>
        <v>11</v>
      </c>
      <c r="B19" s="40" t="s">
        <v>32</v>
      </c>
      <c r="C19" s="41" t="s">
        <v>30</v>
      </c>
      <c r="D19" s="62">
        <v>3</v>
      </c>
      <c r="E19" s="3" t="s">
        <v>11</v>
      </c>
      <c r="F19" s="2" t="s">
        <v>12</v>
      </c>
    </row>
    <row r="20" spans="1:6" ht="15.6">
      <c r="A20" s="39">
        <f>A19+1</f>
        <v>12</v>
      </c>
      <c r="B20" s="40" t="s">
        <v>33</v>
      </c>
      <c r="C20" s="41" t="s">
        <v>10</v>
      </c>
      <c r="D20" s="62">
        <v>1</v>
      </c>
      <c r="E20" s="3" t="s">
        <v>11</v>
      </c>
      <c r="F20" s="2" t="s">
        <v>12</v>
      </c>
    </row>
    <row r="21" spans="1:6" ht="15.6">
      <c r="A21" s="39">
        <f>A20+1</f>
        <v>13</v>
      </c>
      <c r="B21" s="40" t="s">
        <v>34</v>
      </c>
      <c r="C21" s="41" t="s">
        <v>10</v>
      </c>
      <c r="D21" s="62">
        <v>1</v>
      </c>
      <c r="E21" s="3" t="s">
        <v>11</v>
      </c>
      <c r="F21" s="2" t="s">
        <v>12</v>
      </c>
    </row>
    <row r="22" spans="1:6" ht="15.6">
      <c r="A22" s="39">
        <f>A21+1</f>
        <v>14</v>
      </c>
      <c r="B22" s="40" t="s">
        <v>35</v>
      </c>
      <c r="C22" s="41" t="s">
        <v>10</v>
      </c>
      <c r="D22" s="62">
        <v>1</v>
      </c>
      <c r="E22" s="3" t="s">
        <v>11</v>
      </c>
      <c r="F22" s="2" t="s">
        <v>12</v>
      </c>
    </row>
    <row r="23" spans="1:6" ht="15.6">
      <c r="A23" s="31"/>
      <c r="B23" s="19"/>
      <c r="C23" s="30"/>
      <c r="D23" s="32"/>
      <c r="E23" s="33" t="s">
        <v>36</v>
      </c>
      <c r="F23" s="4" t="s">
        <v>12</v>
      </c>
    </row>
    <row r="24" spans="1:6" ht="15.6">
      <c r="A24" s="31" t="s">
        <v>37</v>
      </c>
      <c r="B24" s="19"/>
      <c r="C24" s="30"/>
      <c r="D24" s="32"/>
      <c r="E24" s="3"/>
      <c r="F24" s="2"/>
    </row>
    <row r="25" spans="1:6" ht="15.6">
      <c r="A25" s="16" t="s">
        <v>38</v>
      </c>
      <c r="B25" s="6"/>
      <c r="C25" s="17"/>
      <c r="D25" s="18"/>
    </row>
    <row r="26" spans="1:6" ht="15.6">
      <c r="A26" s="39">
        <v>1</v>
      </c>
      <c r="B26" s="40" t="s">
        <v>13</v>
      </c>
      <c r="C26" s="41" t="s">
        <v>14</v>
      </c>
      <c r="D26" s="73">
        <v>4.4999999999999998E-2</v>
      </c>
      <c r="E26" s="3" t="s">
        <v>11</v>
      </c>
      <c r="F26" s="2" t="s">
        <v>12</v>
      </c>
    </row>
    <row r="27" spans="1:6" ht="15.6">
      <c r="A27" s="39">
        <f>A26+1</f>
        <v>2</v>
      </c>
      <c r="B27" s="40" t="s">
        <v>107</v>
      </c>
      <c r="C27" s="41" t="s">
        <v>16</v>
      </c>
      <c r="D27" s="74">
        <v>44</v>
      </c>
      <c r="E27" s="3" t="s">
        <v>11</v>
      </c>
      <c r="F27" s="2" t="s">
        <v>12</v>
      </c>
    </row>
    <row r="28" spans="1:6" ht="15.6">
      <c r="A28" s="39">
        <f>A27+1</f>
        <v>3</v>
      </c>
      <c r="B28" s="40" t="s">
        <v>95</v>
      </c>
      <c r="C28" s="41" t="s">
        <v>16</v>
      </c>
      <c r="D28" s="74">
        <v>3.78</v>
      </c>
      <c r="E28" s="3" t="s">
        <v>11</v>
      </c>
      <c r="F28" s="2" t="s">
        <v>12</v>
      </c>
    </row>
    <row r="29" spans="1:6" ht="15.6">
      <c r="A29" s="68">
        <f>A28+1</f>
        <v>4</v>
      </c>
      <c r="B29" s="40" t="s">
        <v>46</v>
      </c>
      <c r="C29" s="41"/>
      <c r="D29" s="75"/>
      <c r="E29" s="3" t="s">
        <v>11</v>
      </c>
      <c r="F29" s="2" t="s">
        <v>12</v>
      </c>
    </row>
    <row r="30" spans="1:6" ht="15.6">
      <c r="A30" s="68"/>
      <c r="B30" s="40" t="s">
        <v>108</v>
      </c>
      <c r="C30" s="41" t="s">
        <v>16</v>
      </c>
      <c r="D30" s="75">
        <f>3.28+3.27+1.21</f>
        <v>7.76</v>
      </c>
      <c r="E30" s="3" t="s">
        <v>11</v>
      </c>
      <c r="F30" s="2" t="s">
        <v>12</v>
      </c>
    </row>
    <row r="31" spans="1:6" ht="15.6">
      <c r="A31" s="68">
        <f>A29+1</f>
        <v>5</v>
      </c>
      <c r="B31" s="40" t="s">
        <v>51</v>
      </c>
      <c r="C31" s="41" t="s">
        <v>22</v>
      </c>
      <c r="D31" s="75">
        <v>5.56</v>
      </c>
      <c r="E31" s="3" t="s">
        <v>11</v>
      </c>
      <c r="F31" s="2" t="s">
        <v>12</v>
      </c>
    </row>
    <row r="32" spans="1:6" ht="15.6">
      <c r="A32" s="68">
        <v>6</v>
      </c>
      <c r="B32" s="40" t="s">
        <v>49</v>
      </c>
      <c r="C32" s="41" t="s">
        <v>22</v>
      </c>
      <c r="D32" s="75">
        <v>180.24</v>
      </c>
      <c r="E32" s="3" t="s">
        <v>11</v>
      </c>
      <c r="F32" s="2" t="s">
        <v>12</v>
      </c>
    </row>
    <row r="33" spans="1:6" ht="15.6">
      <c r="A33" s="68">
        <v>7</v>
      </c>
      <c r="B33" s="40" t="s">
        <v>52</v>
      </c>
      <c r="C33" s="41" t="s">
        <v>28</v>
      </c>
      <c r="D33" s="75">
        <f>15.5+20+7</f>
        <v>42.5</v>
      </c>
      <c r="E33" s="3" t="s">
        <v>11</v>
      </c>
      <c r="F33" s="2" t="s">
        <v>12</v>
      </c>
    </row>
    <row r="34" spans="1:6" ht="15.6">
      <c r="A34" s="14"/>
      <c r="B34" s="15"/>
      <c r="C34" s="7"/>
      <c r="D34" s="20"/>
      <c r="E34" s="13" t="s">
        <v>36</v>
      </c>
      <c r="F34" s="4" t="s">
        <v>12</v>
      </c>
    </row>
    <row r="35" spans="1:6" ht="15.6">
      <c r="A35" s="11" t="s">
        <v>37</v>
      </c>
      <c r="B35" s="15"/>
      <c r="C35" s="7"/>
      <c r="D35" s="12"/>
      <c r="E35" s="3"/>
      <c r="F35" s="2"/>
    </row>
    <row r="36" spans="1:6" ht="15.6">
      <c r="A36" s="14"/>
      <c r="B36" s="15"/>
      <c r="C36" s="7"/>
      <c r="D36" s="12"/>
      <c r="E36" s="3"/>
      <c r="F36" s="2"/>
    </row>
    <row r="37" spans="1:6" ht="15.6">
      <c r="A37" s="5" t="s">
        <v>59</v>
      </c>
      <c r="B37" s="6"/>
      <c r="C37" s="7"/>
      <c r="D37" s="8"/>
    </row>
    <row r="38" spans="1:6" ht="15.6">
      <c r="A38" s="34">
        <v>1</v>
      </c>
      <c r="B38" s="35" t="s">
        <v>60</v>
      </c>
      <c r="C38" s="36" t="s">
        <v>28</v>
      </c>
      <c r="D38" s="49">
        <v>2905.39</v>
      </c>
      <c r="E38" s="3" t="s">
        <v>11</v>
      </c>
      <c r="F38" s="2" t="s">
        <v>12</v>
      </c>
    </row>
    <row r="39" spans="1:6" ht="15.6">
      <c r="A39" s="34">
        <f>A38+1</f>
        <v>2</v>
      </c>
      <c r="B39" s="35" t="s">
        <v>61</v>
      </c>
      <c r="C39" s="36" t="s">
        <v>28</v>
      </c>
      <c r="D39" s="49">
        <v>101.01</v>
      </c>
      <c r="E39" s="3" t="s">
        <v>11</v>
      </c>
      <c r="F39" s="2" t="s">
        <v>12</v>
      </c>
    </row>
    <row r="40" spans="1:6" ht="15.6">
      <c r="A40" s="34">
        <f t="shared" ref="A40:A51" si="0">A39+1</f>
        <v>3</v>
      </c>
      <c r="B40" s="35" t="s">
        <v>62</v>
      </c>
      <c r="C40" s="36" t="s">
        <v>30</v>
      </c>
      <c r="D40" s="50">
        <f>2+2+2+2+3+2</f>
        <v>13</v>
      </c>
      <c r="E40" s="3" t="s">
        <v>11</v>
      </c>
      <c r="F40" s="2" t="s">
        <v>12</v>
      </c>
    </row>
    <row r="41" spans="1:6" ht="15.6">
      <c r="A41" s="34">
        <f t="shared" si="0"/>
        <v>4</v>
      </c>
      <c r="B41" s="35" t="s">
        <v>109</v>
      </c>
      <c r="C41" s="36" t="s">
        <v>30</v>
      </c>
      <c r="D41" s="50">
        <v>1</v>
      </c>
      <c r="E41" s="3" t="s">
        <v>11</v>
      </c>
      <c r="F41" s="2" t="s">
        <v>12</v>
      </c>
    </row>
    <row r="42" spans="1:6" ht="15.6">
      <c r="A42" s="34">
        <f t="shared" si="0"/>
        <v>5</v>
      </c>
      <c r="B42" s="35" t="s">
        <v>63</v>
      </c>
      <c r="C42" s="36" t="s">
        <v>30</v>
      </c>
      <c r="D42" s="50">
        <v>4</v>
      </c>
      <c r="E42" s="3" t="s">
        <v>11</v>
      </c>
      <c r="F42" s="2" t="s">
        <v>12</v>
      </c>
    </row>
    <row r="43" spans="1:6" ht="15.6">
      <c r="A43" s="34">
        <f t="shared" si="0"/>
        <v>6</v>
      </c>
      <c r="B43" s="35" t="s">
        <v>64</v>
      </c>
      <c r="C43" s="36" t="s">
        <v>65</v>
      </c>
      <c r="D43" s="49">
        <v>4.4035000000000002</v>
      </c>
      <c r="E43" s="3" t="s">
        <v>11</v>
      </c>
      <c r="F43" s="2" t="s">
        <v>12</v>
      </c>
    </row>
    <row r="44" spans="1:6" ht="15.6">
      <c r="A44" s="34">
        <f t="shared" si="0"/>
        <v>7</v>
      </c>
      <c r="B44" s="35" t="s">
        <v>66</v>
      </c>
      <c r="C44" s="36" t="s">
        <v>30</v>
      </c>
      <c r="D44" s="50">
        <v>5</v>
      </c>
      <c r="E44" s="3" t="s">
        <v>11</v>
      </c>
      <c r="F44" s="2" t="s">
        <v>12</v>
      </c>
    </row>
    <row r="45" spans="1:6" ht="15.6">
      <c r="A45" s="34">
        <f t="shared" si="0"/>
        <v>8</v>
      </c>
      <c r="B45" s="35" t="s">
        <v>110</v>
      </c>
      <c r="C45" s="36" t="s">
        <v>30</v>
      </c>
      <c r="D45" s="50">
        <v>25</v>
      </c>
      <c r="E45" s="3" t="s">
        <v>11</v>
      </c>
      <c r="F45" s="2" t="s">
        <v>12</v>
      </c>
    </row>
    <row r="46" spans="1:6" ht="15.6">
      <c r="A46" s="34">
        <f t="shared" si="0"/>
        <v>9</v>
      </c>
      <c r="B46" s="35" t="s">
        <v>111</v>
      </c>
      <c r="C46" s="36" t="s">
        <v>30</v>
      </c>
      <c r="D46" s="50">
        <v>16</v>
      </c>
      <c r="E46" s="3" t="s">
        <v>11</v>
      </c>
      <c r="F46" s="2" t="s">
        <v>12</v>
      </c>
    </row>
    <row r="47" spans="1:6" ht="15.6">
      <c r="A47" s="34">
        <f t="shared" si="0"/>
        <v>10</v>
      </c>
      <c r="B47" s="35" t="s">
        <v>68</v>
      </c>
      <c r="C47" s="36" t="s">
        <v>30</v>
      </c>
      <c r="D47" s="50">
        <v>3</v>
      </c>
      <c r="E47" s="3" t="s">
        <v>11</v>
      </c>
      <c r="F47" s="2" t="s">
        <v>12</v>
      </c>
    </row>
    <row r="48" spans="1:6" ht="15.6">
      <c r="A48" s="34">
        <f t="shared" si="0"/>
        <v>11</v>
      </c>
      <c r="B48" s="35" t="s">
        <v>69</v>
      </c>
      <c r="C48" s="36" t="s">
        <v>30</v>
      </c>
      <c r="D48" s="50">
        <v>3</v>
      </c>
      <c r="E48" s="3" t="s">
        <v>11</v>
      </c>
      <c r="F48" s="2" t="s">
        <v>12</v>
      </c>
    </row>
    <row r="49" spans="1:6" ht="15.6">
      <c r="A49" s="34">
        <f t="shared" si="0"/>
        <v>12</v>
      </c>
      <c r="B49" s="35" t="s">
        <v>70</v>
      </c>
      <c r="C49" s="36" t="s">
        <v>10</v>
      </c>
      <c r="D49" s="50">
        <v>1</v>
      </c>
      <c r="E49" s="3" t="s">
        <v>11</v>
      </c>
      <c r="F49" s="2" t="s">
        <v>12</v>
      </c>
    </row>
    <row r="50" spans="1:6" ht="15.6">
      <c r="A50" s="34">
        <f t="shared" si="0"/>
        <v>13</v>
      </c>
      <c r="B50" s="35" t="s">
        <v>71</v>
      </c>
      <c r="C50" s="36" t="s">
        <v>30</v>
      </c>
      <c r="D50" s="50">
        <v>5</v>
      </c>
      <c r="E50" s="3" t="s">
        <v>11</v>
      </c>
      <c r="F50" s="2" t="s">
        <v>12</v>
      </c>
    </row>
    <row r="51" spans="1:6" ht="15.6">
      <c r="A51" s="34">
        <f t="shared" si="0"/>
        <v>14</v>
      </c>
      <c r="B51" s="35" t="s">
        <v>72</v>
      </c>
      <c r="C51" s="36" t="s">
        <v>10</v>
      </c>
      <c r="D51" s="51">
        <v>3</v>
      </c>
      <c r="E51" s="3" t="s">
        <v>11</v>
      </c>
      <c r="F51" s="2" t="s">
        <v>12</v>
      </c>
    </row>
    <row r="52" spans="1:6" ht="15.6">
      <c r="A52" s="34">
        <v>15</v>
      </c>
      <c r="B52" s="35" t="s">
        <v>73</v>
      </c>
      <c r="C52" s="36" t="s">
        <v>28</v>
      </c>
      <c r="D52" s="50">
        <v>3006.4</v>
      </c>
      <c r="E52" s="3" t="s">
        <v>11</v>
      </c>
      <c r="F52" s="2" t="s">
        <v>12</v>
      </c>
    </row>
    <row r="53" spans="1:6" ht="15.6">
      <c r="A53" s="34">
        <v>16</v>
      </c>
      <c r="B53" s="35" t="s">
        <v>74</v>
      </c>
      <c r="C53" s="36" t="s">
        <v>30</v>
      </c>
      <c r="D53" s="50">
        <v>88</v>
      </c>
      <c r="E53" s="3" t="s">
        <v>11</v>
      </c>
      <c r="F53" s="2" t="s">
        <v>12</v>
      </c>
    </row>
    <row r="54" spans="1:6" ht="15.6">
      <c r="A54" s="11"/>
      <c r="B54" s="9"/>
      <c r="C54" s="7"/>
      <c r="D54" s="70"/>
      <c r="E54" s="13" t="s">
        <v>36</v>
      </c>
      <c r="F54" s="4" t="s">
        <v>12</v>
      </c>
    </row>
    <row r="55" spans="1:6" ht="15.6">
      <c r="A55" s="5" t="s">
        <v>75</v>
      </c>
      <c r="B55" s="15"/>
      <c r="C55" s="7"/>
      <c r="D55" s="12"/>
      <c r="E55" s="3"/>
      <c r="F55" s="2"/>
    </row>
    <row r="56" spans="1:6" ht="15.6">
      <c r="A56" s="52">
        <v>1</v>
      </c>
      <c r="B56" s="35" t="s">
        <v>76</v>
      </c>
      <c r="C56" s="53"/>
      <c r="D56" s="54"/>
      <c r="E56" s="3" t="s">
        <v>11</v>
      </c>
      <c r="F56" s="2" t="s">
        <v>12</v>
      </c>
    </row>
    <row r="57" spans="1:6" ht="15.6">
      <c r="A57" s="52"/>
      <c r="B57" s="35" t="s">
        <v>112</v>
      </c>
      <c r="C57" s="55" t="s">
        <v>28</v>
      </c>
      <c r="D57" s="79">
        <v>361.51</v>
      </c>
      <c r="E57" s="3" t="s">
        <v>11</v>
      </c>
      <c r="F57" s="2" t="s">
        <v>12</v>
      </c>
    </row>
    <row r="58" spans="1:6" ht="15.6">
      <c r="A58" s="52"/>
      <c r="B58" s="35" t="s">
        <v>113</v>
      </c>
      <c r="C58" s="55" t="s">
        <v>28</v>
      </c>
      <c r="D58" s="79">
        <v>1793.92</v>
      </c>
      <c r="E58" s="3" t="s">
        <v>11</v>
      </c>
      <c r="F58" s="2" t="s">
        <v>12</v>
      </c>
    </row>
    <row r="59" spans="1:6" ht="15.6">
      <c r="A59" s="52"/>
      <c r="B59" s="35" t="s">
        <v>114</v>
      </c>
      <c r="C59" s="55" t="s">
        <v>28</v>
      </c>
      <c r="D59" s="79">
        <v>255.72</v>
      </c>
      <c r="E59" s="3" t="s">
        <v>11</v>
      </c>
      <c r="F59" s="2" t="s">
        <v>12</v>
      </c>
    </row>
    <row r="60" spans="1:6" ht="15.6">
      <c r="A60" s="52">
        <v>2</v>
      </c>
      <c r="B60" s="35" t="s">
        <v>81</v>
      </c>
      <c r="C60" s="55" t="s">
        <v>30</v>
      </c>
      <c r="D60" s="43">
        <v>11</v>
      </c>
      <c r="E60" s="3" t="s">
        <v>11</v>
      </c>
      <c r="F60" s="2" t="s">
        <v>12</v>
      </c>
    </row>
    <row r="61" spans="1:6" ht="15.6">
      <c r="A61" s="52">
        <v>3</v>
      </c>
      <c r="B61" s="35" t="s">
        <v>82</v>
      </c>
      <c r="C61" s="55" t="s">
        <v>83</v>
      </c>
      <c r="D61" s="38">
        <v>33.279999999999973</v>
      </c>
      <c r="E61" s="3" t="s">
        <v>11</v>
      </c>
      <c r="F61" s="2" t="s">
        <v>12</v>
      </c>
    </row>
    <row r="62" spans="1:6" ht="15.6">
      <c r="A62" s="52">
        <v>4</v>
      </c>
      <c r="B62" s="35" t="s">
        <v>104</v>
      </c>
      <c r="C62" s="55" t="s">
        <v>83</v>
      </c>
      <c r="D62" s="43">
        <v>25.8</v>
      </c>
      <c r="E62" s="3" t="s">
        <v>11</v>
      </c>
      <c r="F62" s="2" t="s">
        <v>12</v>
      </c>
    </row>
    <row r="63" spans="1:6" ht="15.6">
      <c r="A63" s="52">
        <v>5</v>
      </c>
      <c r="B63" s="35" t="s">
        <v>85</v>
      </c>
      <c r="C63" s="55" t="s">
        <v>30</v>
      </c>
      <c r="D63" s="43">
        <v>1</v>
      </c>
      <c r="E63" s="3" t="s">
        <v>11</v>
      </c>
      <c r="F63" s="2" t="s">
        <v>12</v>
      </c>
    </row>
    <row r="64" spans="1:6" ht="15.6">
      <c r="A64" s="52">
        <v>6</v>
      </c>
      <c r="B64" s="35" t="s">
        <v>86</v>
      </c>
      <c r="C64" s="55" t="s">
        <v>30</v>
      </c>
      <c r="D64" s="43">
        <v>84</v>
      </c>
      <c r="E64" s="3" t="s">
        <v>11</v>
      </c>
      <c r="F64" s="2" t="s">
        <v>12</v>
      </c>
    </row>
    <row r="65" spans="1:6" ht="15.6">
      <c r="A65" s="52">
        <v>7</v>
      </c>
      <c r="B65" s="35" t="s">
        <v>88</v>
      </c>
      <c r="C65" s="55" t="s">
        <v>28</v>
      </c>
      <c r="D65" s="72">
        <v>3475</v>
      </c>
      <c r="E65" s="3" t="s">
        <v>11</v>
      </c>
      <c r="F65" s="2" t="s">
        <v>12</v>
      </c>
    </row>
    <row r="66" spans="1:6" ht="15.6">
      <c r="A66" s="52">
        <v>8</v>
      </c>
      <c r="B66" s="35" t="s">
        <v>89</v>
      </c>
      <c r="C66" s="55" t="s">
        <v>30</v>
      </c>
      <c r="D66" s="43">
        <v>88</v>
      </c>
      <c r="E66" s="3" t="s">
        <v>11</v>
      </c>
      <c r="F66" s="2" t="s">
        <v>12</v>
      </c>
    </row>
    <row r="67" spans="1:6" ht="15.6">
      <c r="A67" s="52">
        <v>9</v>
      </c>
      <c r="B67" s="35" t="s">
        <v>73</v>
      </c>
      <c r="C67" s="55" t="s">
        <v>28</v>
      </c>
      <c r="D67" s="79">
        <v>5886.15</v>
      </c>
      <c r="E67" s="3" t="s">
        <v>11</v>
      </c>
      <c r="F67" s="2" t="s">
        <v>12</v>
      </c>
    </row>
    <row r="68" spans="1:6" ht="15.6">
      <c r="A68" s="52">
        <v>10</v>
      </c>
      <c r="B68" s="35" t="s">
        <v>90</v>
      </c>
      <c r="C68" s="55" t="s">
        <v>28</v>
      </c>
      <c r="D68" s="80">
        <v>2411.15</v>
      </c>
      <c r="E68" s="3" t="s">
        <v>11</v>
      </c>
      <c r="F68" s="2" t="s">
        <v>12</v>
      </c>
    </row>
    <row r="69" spans="1:6" ht="15.6">
      <c r="A69" s="52"/>
      <c r="D69" s="1"/>
      <c r="E69" s="13" t="s">
        <v>36</v>
      </c>
      <c r="F69" s="4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25f2ea-6fa4-4e93-aa7d-373e866caefb" xsi:nil="true"/>
    <lcf76f155ced4ddcb4097134ff3c332f xmlns="c862b2bd-0d6d-4f83-851d-0653fdf54da5">
      <Terms xmlns="http://schemas.microsoft.com/office/infopath/2007/PartnerControls"/>
    </lcf76f155ced4ddcb4097134ff3c332f>
    <BusinessUser xmlns="c862b2bd-0d6d-4f83-851d-0653fdf54da5">
      <UserInfo>
        <DisplayName/>
        <AccountId xsi:nil="true"/>
        <AccountType/>
      </UserInfo>
    </BusinessUser>
    <LOOK xmlns="c862b2bd-0d6d-4f83-851d-0653fdf54da5" xsi:nil="true"/>
    <JobNumber xmlns="c862b2bd-0d6d-4f83-851d-0653fdf54d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07B4B88D4774D9EB6939B4C3DB633" ma:contentTypeVersion="20" ma:contentTypeDescription="Create a new document." ma:contentTypeScope="" ma:versionID="7fafd1b5fc736e0a8be708c0ba5b688a">
  <xsd:schema xmlns:xsd="http://www.w3.org/2001/XMLSchema" xmlns:xs="http://www.w3.org/2001/XMLSchema" xmlns:p="http://schemas.microsoft.com/office/2006/metadata/properties" xmlns:ns2="1125f2ea-6fa4-4e93-aa7d-373e866caefb" xmlns:ns3="c862b2bd-0d6d-4f83-851d-0653fdf54da5" targetNamespace="http://schemas.microsoft.com/office/2006/metadata/properties" ma:root="true" ma:fieldsID="59a17a0736c56654584246203f17bd1e" ns2:_="" ns3:_="">
    <xsd:import namespace="1125f2ea-6fa4-4e93-aa7d-373e866caefb"/>
    <xsd:import namespace="c862b2bd-0d6d-4f83-851d-0653fdf54d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BusinessUser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JobNumber" minOccurs="0"/>
                <xsd:element ref="ns3:LOOK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5f2ea-6fa4-4e93-aa7d-373e866cae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fc94ef9-f67c-4b6e-a0fe-e436fba2aef6}" ma:internalName="TaxCatchAll" ma:showField="CatchAllData" ma:web="1125f2ea-6fa4-4e93-aa7d-373e866ca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2b2bd-0d6d-4f83-851d-0653fdf54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BusinessUser" ma:index="14" nillable="true" ma:displayName="Business User" ma:format="Dropdown" ma:list="UserInfo" ma:SharePointGroup="0" ma:internalName="Business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bd14d0c-3e4c-4726-b891-7456bf9f61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JobNumber" ma:index="24" nillable="true" ma:displayName="Job Number" ma:description="Job Number" ma:format="Dropdown" ma:internalName="JobNumber" ma:percentage="FALSE">
      <xsd:simpleType>
        <xsd:restriction base="dms:Number"/>
      </xsd:simpleType>
    </xsd:element>
    <xsd:element name="LOOK" ma:index="25" nillable="true" ma:displayName="LOOK" ma:format="Dropdown" ma:list="e22ac746-fabb-464b-b3ce-ed53a4b687cb" ma:internalName="LOOK" ma:showField="Modified">
      <xsd:simpleType>
        <xsd:restriction base="dms:Lookup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22D024-3293-4C23-A531-66F51A28938D}"/>
</file>

<file path=customXml/itemProps2.xml><?xml version="1.0" encoding="utf-8"?>
<ds:datastoreItem xmlns:ds="http://schemas.openxmlformats.org/officeDocument/2006/customXml" ds:itemID="{CBF5BD23-F01F-4112-9330-6118337213BB}"/>
</file>

<file path=customXml/itemProps3.xml><?xml version="1.0" encoding="utf-8"?>
<ds:datastoreItem xmlns:ds="http://schemas.openxmlformats.org/officeDocument/2006/customXml" ds:itemID="{EF0181F2-35AC-4983-86F8-E00FD96424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CChance</Manager>
  <Company>Pape-Dawson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Tabulation &amp; Bid Form</dc:title>
  <dc:subject>Wortham Oaks Unit 7</dc:subject>
  <dc:creator>ALowry\mg</dc:creator>
  <cp:keywords>5724-60</cp:keywords>
  <dc:description/>
  <cp:lastModifiedBy>daniel@indigo-construction.com</cp:lastModifiedBy>
  <cp:revision/>
  <dcterms:created xsi:type="dcterms:W3CDTF">1996-05-07T19:02:14Z</dcterms:created>
  <dcterms:modified xsi:type="dcterms:W3CDTF">2025-05-15T15:05:12Z</dcterms:modified>
  <cp:category>Excel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0x010100F8A07B4B88D4774D9EB6939B4C3DB633</vt:lpwstr>
  </property>
  <property fmtid="{D5CDD505-2E9C-101B-9397-08002B2CF9AE}" pid="3" name="MediaServiceImageTags">
    <vt:lpwstr/>
  </property>
</Properties>
</file>