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135\69\03\PDF\Bid\260517\"/>
    </mc:Choice>
  </mc:AlternateContent>
  <xr:revisionPtr revIDLastSave="0" documentId="13_ncr:1_{E03A43E9-18F3-4087-AA62-0D912F70B84F}" xr6:coauthVersionLast="47" xr6:coauthVersionMax="47" xr10:uidLastSave="{00000000-0000-0000-0000-000000000000}"/>
  <bookViews>
    <workbookView xWindow="-120" yWindow="-120" windowWidth="33840" windowHeight="18420" tabRatio="786" xr2:uid="{00000000-000D-0000-FFFF-FFFF00000000}"/>
  </bookViews>
  <sheets>
    <sheet name="seneca" sheetId="16" r:id="rId1"/>
  </sheets>
  <definedNames>
    <definedName name="_xlnm.Print_Area" localSheetId="0">seneca!$A$1:$F$83</definedName>
    <definedName name="_xlnm.Print_Titles" localSheetId="0">seneca!$1:$2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6" l="1"/>
  <c r="A81" i="16"/>
  <c r="A80" i="16"/>
  <c r="A79" i="16"/>
  <c r="A78" i="16"/>
  <c r="A77" i="16"/>
  <c r="A76" i="16"/>
  <c r="A75" i="16"/>
  <c r="A74" i="16"/>
  <c r="A73" i="16"/>
  <c r="D63" i="16"/>
  <c r="D62" i="16"/>
  <c r="D61" i="16"/>
  <c r="A12" i="16"/>
  <c r="A16" i="16" s="1"/>
  <c r="A19" i="16" s="1"/>
  <c r="A22" i="16" s="1"/>
  <c r="A23" i="16" s="1"/>
  <c r="A24" i="16" s="1"/>
  <c r="A25" i="16" s="1"/>
  <c r="A26" i="16" s="1"/>
  <c r="A27" i="16" s="1"/>
  <c r="A28" i="16" s="1"/>
  <c r="A29" i="16" s="1"/>
  <c r="A51" i="16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34" i="16"/>
  <c r="A35" i="16" s="1"/>
  <c r="A36" i="16" s="1"/>
  <c r="A37" i="16" s="1"/>
  <c r="A38" i="16" s="1"/>
  <c r="A39" i="16" s="1"/>
  <c r="A41" i="16" s="1"/>
  <c r="A42" i="16" s="1"/>
  <c r="A43" i="16" s="1"/>
  <c r="A44" i="16" s="1"/>
  <c r="A45" i="16" s="1"/>
</calcChain>
</file>

<file path=xl/sharedStrings.xml><?xml version="1.0" encoding="utf-8"?>
<sst xmlns="http://schemas.openxmlformats.org/spreadsheetml/2006/main" count="284" uniqueCount="89">
  <si>
    <t>Seneca Trails Phase II</t>
  </si>
  <si>
    <t>ITEM</t>
  </si>
  <si>
    <t>DESCRIPTION</t>
  </si>
  <si>
    <t>UNIT</t>
  </si>
  <si>
    <t>QTY</t>
  </si>
  <si>
    <t>UNIT PRICE</t>
  </si>
  <si>
    <t>AMOUNT</t>
  </si>
  <si>
    <t xml:space="preserve"> </t>
  </si>
  <si>
    <t>STREET IMPROVEMENTS</t>
  </si>
  <si>
    <t>Mobilization</t>
  </si>
  <si>
    <t>LS</t>
  </si>
  <si>
    <t>__________</t>
  </si>
  <si>
    <t>$____________</t>
  </si>
  <si>
    <t>Clearing</t>
  </si>
  <si>
    <t>AC</t>
  </si>
  <si>
    <t>Street Excavation</t>
  </si>
  <si>
    <t>CY</t>
  </si>
  <si>
    <t>Street Embankment</t>
  </si>
  <si>
    <t>Lot Excavation</t>
  </si>
  <si>
    <t>Lot Embankment</t>
  </si>
  <si>
    <t>Import</t>
  </si>
  <si>
    <t xml:space="preserve">Local Street </t>
  </si>
  <si>
    <t>a. 10.0" Crushed Limestone</t>
  </si>
  <si>
    <t>SY</t>
  </si>
  <si>
    <t xml:space="preserve">b. 2.0" Type "D" HMAC </t>
  </si>
  <si>
    <t>c. 8.0" Lime Stabilized Subgrade</t>
  </si>
  <si>
    <t>Remove Temporary Pavement Section</t>
  </si>
  <si>
    <t>a. 2.0" Type "D" HMAC</t>
  </si>
  <si>
    <t>b. 8.0" Aggregate Base</t>
  </si>
  <si>
    <t>5' Trail Path</t>
  </si>
  <si>
    <t>a. 6.0" Crushed Stone</t>
  </si>
  <si>
    <t>b. Geogrid</t>
  </si>
  <si>
    <t>Curb &amp; Gutter</t>
  </si>
  <si>
    <t>LF</t>
  </si>
  <si>
    <t>4' Concrete Sidewalk (Developer Responsibility)</t>
  </si>
  <si>
    <t>Remove Header Curb &amp; Barricade Post</t>
  </si>
  <si>
    <t>Wall</t>
  </si>
  <si>
    <t>FF</t>
  </si>
  <si>
    <t>Signage</t>
  </si>
  <si>
    <t>Striping</t>
  </si>
  <si>
    <t>Striping (Fire Lane Striping)</t>
  </si>
  <si>
    <t>TPDES</t>
  </si>
  <si>
    <t xml:space="preserve">1. Embankment does not include a soils shrinkage factor. </t>
  </si>
  <si>
    <t>SUBTOTAL</t>
  </si>
  <si>
    <t>DRAINAGE  IMPROVEMENTS</t>
  </si>
  <si>
    <t>Drain Excavation</t>
  </si>
  <si>
    <t>Drain Embankment</t>
  </si>
  <si>
    <t>24" RCP</t>
  </si>
  <si>
    <t>36" RCP</t>
  </si>
  <si>
    <t>4'x4' Junction Box</t>
  </si>
  <si>
    <t>EA</t>
  </si>
  <si>
    <t>Reinforced Concrete Class 'A'</t>
  </si>
  <si>
    <t xml:space="preserve">  a. Curb Inlet</t>
  </si>
  <si>
    <t>9" - 12" Rock Rubble</t>
  </si>
  <si>
    <t>6" Concrete Rip-Rap</t>
  </si>
  <si>
    <t>Demo Existing / Replace Driveway</t>
  </si>
  <si>
    <t>Demo Existing 36" RCP</t>
  </si>
  <si>
    <t>Trench Excavation Protection</t>
  </si>
  <si>
    <t>WATER IMPROVEMENTS</t>
  </si>
  <si>
    <t>8" PVC (DR 18) Pipe Class 235</t>
  </si>
  <si>
    <t>8" Gate Valve, MJ w/ 6" Valve Box</t>
  </si>
  <si>
    <t>Standard Fire Hydrant Assembly</t>
  </si>
  <si>
    <t>Ductile Iron Fittings</t>
  </si>
  <si>
    <t>Ton</t>
  </si>
  <si>
    <t>2" Temporary Blow-Off Assembly</t>
  </si>
  <si>
    <t>¾" Single Service (Short) with 5/8" Meter</t>
  </si>
  <si>
    <t>¾" Single Service (Long) with 5/8" Meter</t>
  </si>
  <si>
    <t>¾" Dual Service (Short) with 5/8" Meter</t>
  </si>
  <si>
    <t>¾" Dual Service (Long) with 5/8" Meter</t>
  </si>
  <si>
    <t>Joint Restraints</t>
  </si>
  <si>
    <t>Tie Into Existing Water Main</t>
  </si>
  <si>
    <t>Hydrostatic Testing</t>
  </si>
  <si>
    <t>Cast Iron Meter Box</t>
  </si>
  <si>
    <t>ONSITE 8" SANITARY SEWER IMPROVEMENTS</t>
  </si>
  <si>
    <t>8" Sanitary Sewer Pipe (SDR 26)</t>
  </si>
  <si>
    <t xml:space="preserve">  A.  (&lt;6')</t>
  </si>
  <si>
    <t xml:space="preserve">  B.  (6' - 8')</t>
  </si>
  <si>
    <t xml:space="preserve">  C.  (8' - 10')</t>
  </si>
  <si>
    <t xml:space="preserve">  D. (10'-12')</t>
  </si>
  <si>
    <t xml:space="preserve">  E. (12'+')</t>
  </si>
  <si>
    <t>Standard Manhole</t>
  </si>
  <si>
    <t>Manhole Extra Depth</t>
  </si>
  <si>
    <t>VF</t>
  </si>
  <si>
    <t>Tie Into Existing Sewer Main</t>
  </si>
  <si>
    <t>8" x 6" Wye</t>
  </si>
  <si>
    <t>6" Sanitary Sewer Lateral (SDR-26)</t>
  </si>
  <si>
    <t>6" Sanitary Sewer Cleanout</t>
  </si>
  <si>
    <t>Vertical Stacks</t>
  </si>
  <si>
    <t>Camera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</si>
</sst>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0."/>
    <numFmt numFmtId="165" formatCode="_(* #,##0_);_(* \(#,##0\);_(* &quot;-&quot;??_);_(@_)"/>
    <numFmt numFmtId="166" formatCode="."/>
    <numFmt numFmtId="167" formatCode="0.0"/>
  </numFmts>
  <fonts count="1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8" fontId="15" fillId="0" borderId="0" applyFont="0" applyFill="0" applyBorder="0" applyAlignment="0" applyProtection="0"/>
    <xf numFmtId="8" fontId="15" fillId="0" borderId="0" applyFont="0" applyFill="0" applyBorder="0" applyAlignment="0" applyProtection="0"/>
  </cellStyleXfs>
  <cellXfs count="54">
    <xf numFmtId="0" fontId="0" fillId="0" borderId="0" xfId="0"/>
    <xf numFmtId="7" fontId="2" fillId="0" borderId="0" xfId="0" applyNumberFormat="1" applyFont="1" applyAlignment="1">
      <alignment horizontal="center"/>
    </xf>
    <xf numFmtId="0" fontId="2" fillId="0" borderId="0" xfId="0" applyFont="1"/>
    <xf numFmtId="7" fontId="3" fillId="0" borderId="0" xfId="0" applyNumberFormat="1" applyFont="1" applyAlignment="1">
      <alignment horizontal="right"/>
    </xf>
    <xf numFmtId="7" fontId="3" fillId="0" borderId="0" xfId="0" applyNumberFormat="1" applyFont="1" applyAlignment="1">
      <alignment horizontal="center"/>
    </xf>
    <xf numFmtId="165" fontId="3" fillId="0" borderId="0" xfId="1" applyNumberFormat="1" applyFont="1" applyFill="1" applyAlignment="1">
      <alignment horizontal="right"/>
    </xf>
    <xf numFmtId="164" fontId="3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7" fontId="6" fillId="0" borderId="0" xfId="0" applyNumberFormat="1" applyFont="1" applyAlignment="1">
      <alignment horizontal="center"/>
    </xf>
    <xf numFmtId="0" fontId="6" fillId="0" borderId="0" xfId="0" applyFont="1"/>
    <xf numFmtId="164" fontId="3" fillId="0" borderId="0" xfId="0" quotePrefix="1" applyNumberFormat="1" applyFont="1" applyAlignment="1">
      <alignment horizontal="left" vertical="center"/>
    </xf>
    <xf numFmtId="7" fontId="7" fillId="0" borderId="0" xfId="0" applyNumberFormat="1" applyFont="1" applyAlignment="1">
      <alignment horizontal="right"/>
    </xf>
    <xf numFmtId="43" fontId="3" fillId="0" borderId="0" xfId="1" applyFont="1" applyFill="1" applyAlignment="1">
      <alignment horizontal="right"/>
    </xf>
    <xf numFmtId="164" fontId="8" fillId="0" borderId="0" xfId="6" quotePrefix="1" applyNumberFormat="1" applyFont="1" applyAlignment="1">
      <alignment horizontal="left"/>
    </xf>
    <xf numFmtId="0" fontId="9" fillId="0" borderId="0" xfId="0" quotePrefix="1" applyFont="1"/>
    <xf numFmtId="7" fontId="8" fillId="0" borderId="0" xfId="0" applyNumberFormat="1" applyFont="1" applyAlignment="1">
      <alignment horizontal="center"/>
    </xf>
    <xf numFmtId="0" fontId="10" fillId="0" borderId="0" xfId="0" applyFont="1"/>
    <xf numFmtId="7" fontId="8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7" fontId="11" fillId="0" borderId="0" xfId="0" applyNumberFormat="1" applyFont="1" applyAlignment="1">
      <alignment horizontal="right"/>
    </xf>
    <xf numFmtId="164" fontId="8" fillId="0" borderId="0" xfId="0" quotePrefix="1" applyNumberFormat="1" applyFont="1" applyAlignment="1">
      <alignment horizontal="center" vertical="center"/>
    </xf>
    <xf numFmtId="0" fontId="9" fillId="0" borderId="0" xfId="0" applyFont="1"/>
    <xf numFmtId="165" fontId="8" fillId="0" borderId="0" xfId="1" applyNumberFormat="1" applyFont="1" applyFill="1" applyAlignment="1">
      <alignment horizontal="right"/>
    </xf>
    <xf numFmtId="0" fontId="10" fillId="0" borderId="0" xfId="0" applyFont="1" applyAlignment="1">
      <alignment horizontal="center" vertical="center"/>
    </xf>
    <xf numFmtId="165" fontId="10" fillId="0" borderId="0" xfId="1" applyNumberFormat="1" applyFont="1" applyFill="1" applyBorder="1" applyAlignment="1">
      <alignment horizontal="center" vertical="center"/>
    </xf>
    <xf numFmtId="7" fontId="10" fillId="0" borderId="0" xfId="0" applyNumberFormat="1" applyFont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/>
    </xf>
    <xf numFmtId="7" fontId="10" fillId="0" borderId="1" xfId="0" applyNumberFormat="1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165" fontId="8" fillId="0" borderId="0" xfId="1" quotePrefix="1" applyNumberFormat="1" applyFont="1" applyFill="1" applyBorder="1" applyAlignment="1">
      <alignment horizontal="right" vertical="center"/>
    </xf>
    <xf numFmtId="164" fontId="12" fillId="0" borderId="0" xfId="0" quotePrefix="1" applyNumberFormat="1" applyFont="1" applyAlignment="1">
      <alignment horizontal="center" vertical="center"/>
    </xf>
    <xf numFmtId="0" fontId="12" fillId="0" borderId="0" xfId="0" applyFont="1" applyAlignment="1">
      <alignment horizontal="left"/>
    </xf>
    <xf numFmtId="7" fontId="13" fillId="0" borderId="0" xfId="0" applyNumberFormat="1" applyFont="1" applyAlignment="1">
      <alignment horizontal="right"/>
    </xf>
    <xf numFmtId="164" fontId="12" fillId="0" borderId="0" xfId="6" quotePrefix="1" applyNumberFormat="1" applyFont="1" applyAlignment="1">
      <alignment horizontal="center"/>
    </xf>
    <xf numFmtId="1" fontId="14" fillId="0" borderId="0" xfId="0" quotePrefix="1" applyNumberFormat="1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" fontId="14" fillId="0" borderId="0" xfId="0" applyNumberFormat="1" applyFont="1"/>
    <xf numFmtId="167" fontId="14" fillId="0" borderId="0" xfId="0" quotePrefix="1" applyNumberFormat="1" applyFont="1" applyAlignment="1">
      <alignment horizontal="left" vertical="center"/>
    </xf>
    <xf numFmtId="166" fontId="0" fillId="0" borderId="0" xfId="0" applyNumberFormat="1" applyAlignment="1">
      <alignment horizontal="left"/>
    </xf>
    <xf numFmtId="8" fontId="12" fillId="0" borderId="0" xfId="11" applyFont="1" applyFill="1" applyAlignment="1">
      <alignment vertical="center"/>
    </xf>
    <xf numFmtId="8" fontId="12" fillId="0" borderId="0" xfId="11" applyFont="1" applyFill="1" applyAlignment="1">
      <alignment horizontal="right" vertical="center"/>
    </xf>
    <xf numFmtId="1" fontId="12" fillId="0" borderId="0" xfId="0" quotePrefix="1" applyNumberFormat="1" applyFont="1" applyAlignment="1">
      <alignment horizontal="left"/>
    </xf>
    <xf numFmtId="0" fontId="12" fillId="0" borderId="0" xfId="8" applyFont="1"/>
    <xf numFmtId="7" fontId="12" fillId="0" borderId="0" xfId="8" applyNumberFormat="1" applyFont="1" applyAlignment="1">
      <alignment horizontal="center"/>
    </xf>
    <xf numFmtId="2" fontId="12" fillId="0" borderId="0" xfId="9" applyNumberFormat="1" applyFont="1" applyFill="1" applyBorder="1" applyAlignment="1">
      <alignment horizontal="right"/>
    </xf>
    <xf numFmtId="0" fontId="8" fillId="0" borderId="0" xfId="6" applyFont="1"/>
    <xf numFmtId="0" fontId="8" fillId="0" borderId="0" xfId="6" applyFont="1" applyAlignment="1">
      <alignment horizontal="center"/>
    </xf>
    <xf numFmtId="1" fontId="8" fillId="0" borderId="0" xfId="9" applyNumberFormat="1" applyFont="1" applyFill="1" applyBorder="1"/>
    <xf numFmtId="1" fontId="8" fillId="0" borderId="0" xfId="9" applyNumberFormat="1" applyFont="1" applyFill="1" applyBorder="1" applyAlignment="1">
      <alignment horizontal="right"/>
    </xf>
    <xf numFmtId="0" fontId="12" fillId="0" borderId="0" xfId="6" applyFont="1"/>
    <xf numFmtId="0" fontId="8" fillId="0" borderId="0" xfId="9" applyNumberFormat="1" applyFont="1" applyFill="1" applyBorder="1"/>
  </cellXfs>
  <cellStyles count="12">
    <cellStyle name="Comma" xfId="1" builtinId="3"/>
    <cellStyle name="Comma 2" xfId="2" xr:uid="{00000000-0005-0000-0000-000001000000}"/>
    <cellStyle name="Comma 4" xfId="9" xr:uid="{6C18F516-6A0C-47DF-B0EE-40D7B6C12B56}"/>
    <cellStyle name="Currency 2" xfId="10" xr:uid="{846CD356-24A4-4EE6-B653-91B3F1E46CF9}"/>
    <cellStyle name="Currency 2 2" xfId="11" xr:uid="{A6698B12-B3ED-4491-AF14-71DF435EB739}"/>
    <cellStyle name="Normal" xfId="0" builtinId="0"/>
    <cellStyle name="Normal 2" xfId="3" xr:uid="{00000000-0005-0000-0000-000003000000}"/>
    <cellStyle name="Normal 2 2" xfId="6" xr:uid="{A6C940B7-761D-4416-BE8F-6F7660D18D5B}"/>
    <cellStyle name="Normal 2 4" xfId="7" xr:uid="{B3610D2C-4C70-414C-8CD4-16EDBC691FDE}"/>
    <cellStyle name="Normal 3" xfId="4" xr:uid="{00000000-0005-0000-0000-000004000000}"/>
    <cellStyle name="Normal 3 2" xfId="5" xr:uid="{00000000-0005-0000-0000-000005000000}"/>
    <cellStyle name="Normal 6" xfId="8" xr:uid="{F5AE14DC-D4F1-43E2-85ED-7EE35ECBF2B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35723-2D4C-48A6-B080-D58D1AF41844}">
  <sheetPr>
    <pageSetUpPr fitToPage="1"/>
  </sheetPr>
  <dimension ref="A1:I89"/>
  <sheetViews>
    <sheetView tabSelected="1" view="pageBreakPreview" zoomScale="110" zoomScaleNormal="70" zoomScaleSheetLayoutView="110" workbookViewId="0">
      <selection activeCell="A19" sqref="A19"/>
    </sheetView>
  </sheetViews>
  <sheetFormatPr defaultRowHeight="12.75"/>
  <cols>
    <col min="1" max="1" width="8.7109375" customWidth="1"/>
    <col min="2" max="2" width="50.5703125" bestFit="1" customWidth="1"/>
    <col min="3" max="3" width="6.28515625" customWidth="1"/>
    <col min="4" max="4" width="12.7109375" style="2" customWidth="1"/>
    <col min="5" max="5" width="17.140625" customWidth="1"/>
    <col min="6" max="6" width="18.7109375" customWidth="1"/>
  </cols>
  <sheetData>
    <row r="1" spans="1:6">
      <c r="A1" s="18" t="s">
        <v>0</v>
      </c>
      <c r="B1" s="16"/>
      <c r="C1" s="23"/>
      <c r="D1" s="24"/>
      <c r="E1" s="25"/>
      <c r="F1" s="25"/>
    </row>
    <row r="2" spans="1:6">
      <c r="A2" s="26" t="s">
        <v>1</v>
      </c>
      <c r="B2" s="26" t="s">
        <v>2</v>
      </c>
      <c r="C2" s="27" t="s">
        <v>3</v>
      </c>
      <c r="D2" s="28" t="s">
        <v>4</v>
      </c>
      <c r="E2" s="29" t="s">
        <v>5</v>
      </c>
      <c r="F2" s="29" t="s">
        <v>6</v>
      </c>
    </row>
    <row r="3" spans="1:6" ht="15.75">
      <c r="A3" s="30"/>
      <c r="B3" s="30"/>
      <c r="C3" s="23" t="s">
        <v>7</v>
      </c>
      <c r="D3" s="31"/>
      <c r="E3" s="25"/>
      <c r="F3" s="25"/>
    </row>
    <row r="4" spans="1:6" ht="15.75">
      <c r="A4" s="21" t="s">
        <v>8</v>
      </c>
      <c r="B4" s="21"/>
      <c r="C4" s="21"/>
      <c r="D4" s="22"/>
      <c r="E4" s="15"/>
      <c r="F4" s="17"/>
    </row>
    <row r="5" spans="1:6" ht="15.75">
      <c r="A5" s="36">
        <v>1</v>
      </c>
      <c r="B5" s="37" t="s">
        <v>9</v>
      </c>
      <c r="C5" s="38" t="s">
        <v>10</v>
      </c>
      <c r="D5" s="39">
        <v>1</v>
      </c>
      <c r="E5" s="4" t="s">
        <v>11</v>
      </c>
      <c r="F5" s="3" t="s">
        <v>12</v>
      </c>
    </row>
    <row r="6" spans="1:6" ht="15.75">
      <c r="A6" s="36">
        <v>2</v>
      </c>
      <c r="B6" s="37" t="s">
        <v>13</v>
      </c>
      <c r="C6" s="38" t="s">
        <v>14</v>
      </c>
      <c r="D6" s="39">
        <v>2.89</v>
      </c>
      <c r="E6" s="4" t="s">
        <v>11</v>
      </c>
      <c r="F6" s="3" t="s">
        <v>12</v>
      </c>
    </row>
    <row r="7" spans="1:6" ht="15.75">
      <c r="A7" s="36">
        <v>3</v>
      </c>
      <c r="B7" s="37" t="s">
        <v>15</v>
      </c>
      <c r="C7" s="38" t="s">
        <v>16</v>
      </c>
      <c r="D7" s="39">
        <v>6710</v>
      </c>
      <c r="E7" s="4" t="s">
        <v>11</v>
      </c>
      <c r="F7" s="3" t="s">
        <v>12</v>
      </c>
    </row>
    <row r="8" spans="1:6" ht="15.75">
      <c r="A8" s="36">
        <v>4</v>
      </c>
      <c r="B8" s="37" t="s">
        <v>17</v>
      </c>
      <c r="C8" s="38" t="s">
        <v>16</v>
      </c>
      <c r="D8" s="39">
        <v>3173</v>
      </c>
      <c r="E8" s="4" t="s">
        <v>11</v>
      </c>
      <c r="F8" s="3" t="s">
        <v>12</v>
      </c>
    </row>
    <row r="9" spans="1:6" ht="15.75">
      <c r="A9" s="44">
        <v>5</v>
      </c>
      <c r="B9" s="37" t="s">
        <v>18</v>
      </c>
      <c r="C9" s="38" t="s">
        <v>16</v>
      </c>
      <c r="D9" s="39">
        <v>8027</v>
      </c>
      <c r="E9" s="4" t="s">
        <v>11</v>
      </c>
      <c r="F9" s="3" t="s">
        <v>12</v>
      </c>
    </row>
    <row r="10" spans="1:6" ht="15.75">
      <c r="A10" s="44">
        <v>6</v>
      </c>
      <c r="B10" s="37" t="s">
        <v>19</v>
      </c>
      <c r="C10" s="38" t="s">
        <v>16</v>
      </c>
      <c r="D10" s="39">
        <v>35455</v>
      </c>
      <c r="E10" s="4" t="s">
        <v>11</v>
      </c>
      <c r="F10" s="3" t="s">
        <v>12</v>
      </c>
    </row>
    <row r="11" spans="1:6" ht="15.75">
      <c r="A11" s="44">
        <v>7</v>
      </c>
      <c r="B11" s="37" t="s">
        <v>20</v>
      </c>
      <c r="C11" s="38" t="s">
        <v>16</v>
      </c>
      <c r="D11" s="39">
        <f>(D8+D10)-(D7+D9)</f>
        <v>23891</v>
      </c>
      <c r="E11" s="4" t="s">
        <v>11</v>
      </c>
      <c r="F11" s="3" t="s">
        <v>12</v>
      </c>
    </row>
    <row r="12" spans="1:6" ht="15.75">
      <c r="A12" s="36">
        <f>A11+1</f>
        <v>8</v>
      </c>
      <c r="B12" s="37" t="s">
        <v>21</v>
      </c>
      <c r="C12" s="38"/>
      <c r="D12" s="39"/>
      <c r="E12" s="4" t="s">
        <v>11</v>
      </c>
      <c r="F12" s="3" t="s">
        <v>12</v>
      </c>
    </row>
    <row r="13" spans="1:6" ht="15.75">
      <c r="A13" s="40"/>
      <c r="B13" s="37" t="s">
        <v>22</v>
      </c>
      <c r="C13" s="38" t="s">
        <v>23</v>
      </c>
      <c r="D13" s="39">
        <v>9204</v>
      </c>
      <c r="E13" s="4" t="s">
        <v>11</v>
      </c>
      <c r="F13" s="3" t="s">
        <v>12</v>
      </c>
    </row>
    <row r="14" spans="1:6" ht="15.75">
      <c r="A14" s="40"/>
      <c r="B14" s="37" t="s">
        <v>24</v>
      </c>
      <c r="C14" s="38" t="s">
        <v>23</v>
      </c>
      <c r="D14" s="39">
        <v>9204</v>
      </c>
      <c r="E14" s="4" t="s">
        <v>11</v>
      </c>
      <c r="F14" s="3" t="s">
        <v>12</v>
      </c>
    </row>
    <row r="15" spans="1:6" ht="15.75">
      <c r="A15" s="40"/>
      <c r="B15" s="37" t="s">
        <v>25</v>
      </c>
      <c r="C15" s="38" t="s">
        <v>23</v>
      </c>
      <c r="D15" s="39">
        <v>9204</v>
      </c>
      <c r="E15" s="4" t="s">
        <v>11</v>
      </c>
      <c r="F15" s="3" t="s">
        <v>12</v>
      </c>
    </row>
    <row r="16" spans="1:6" ht="15.75">
      <c r="A16" s="36">
        <f>A12+1</f>
        <v>9</v>
      </c>
      <c r="B16" s="37" t="s">
        <v>26</v>
      </c>
      <c r="C16" s="38"/>
      <c r="D16" s="39"/>
      <c r="E16" s="4" t="s">
        <v>11</v>
      </c>
      <c r="F16" s="3" t="s">
        <v>12</v>
      </c>
    </row>
    <row r="17" spans="1:9" ht="15.75">
      <c r="A17" s="40"/>
      <c r="B17" s="37" t="s">
        <v>27</v>
      </c>
      <c r="C17" s="38" t="s">
        <v>23</v>
      </c>
      <c r="D17" s="39">
        <v>2593</v>
      </c>
      <c r="E17" s="4" t="s">
        <v>11</v>
      </c>
      <c r="F17" s="3" t="s">
        <v>12</v>
      </c>
    </row>
    <row r="18" spans="1:9" ht="15.75">
      <c r="A18" s="40"/>
      <c r="B18" s="37" t="s">
        <v>28</v>
      </c>
      <c r="C18" s="38" t="s">
        <v>23</v>
      </c>
      <c r="D18" s="39">
        <v>2593</v>
      </c>
      <c r="E18" s="4" t="s">
        <v>11</v>
      </c>
      <c r="F18" s="3" t="s">
        <v>12</v>
      </c>
    </row>
    <row r="19" spans="1:9" ht="15.75">
      <c r="A19" s="36">
        <f>A16+1</f>
        <v>10</v>
      </c>
      <c r="B19" s="37" t="s">
        <v>29</v>
      </c>
      <c r="C19" s="38"/>
      <c r="D19" s="39"/>
      <c r="E19" s="4" t="s">
        <v>11</v>
      </c>
      <c r="F19" s="3" t="s">
        <v>12</v>
      </c>
    </row>
    <row r="20" spans="1:9" ht="15.75">
      <c r="A20" s="36"/>
      <c r="B20" s="37" t="s">
        <v>30</v>
      </c>
      <c r="C20" s="38" t="s">
        <v>23</v>
      </c>
      <c r="D20" s="39">
        <v>950</v>
      </c>
      <c r="E20" s="4" t="s">
        <v>11</v>
      </c>
      <c r="F20" s="3" t="s">
        <v>12</v>
      </c>
    </row>
    <row r="21" spans="1:9" ht="15.75">
      <c r="A21" s="40"/>
      <c r="B21" s="37" t="s">
        <v>31</v>
      </c>
      <c r="C21" s="38" t="s">
        <v>23</v>
      </c>
      <c r="D21" s="39">
        <v>950</v>
      </c>
      <c r="E21" s="4" t="s">
        <v>11</v>
      </c>
      <c r="F21" s="3" t="s">
        <v>12</v>
      </c>
    </row>
    <row r="22" spans="1:9" ht="15.75">
      <c r="A22" s="36">
        <f>A19+1</f>
        <v>11</v>
      </c>
      <c r="B22" s="37" t="s">
        <v>32</v>
      </c>
      <c r="C22" s="38" t="s">
        <v>33</v>
      </c>
      <c r="D22" s="39">
        <v>4777</v>
      </c>
      <c r="E22" s="4" t="s">
        <v>11</v>
      </c>
      <c r="F22" s="3" t="s">
        <v>12</v>
      </c>
      <c r="I22" t="s">
        <v>7</v>
      </c>
    </row>
    <row r="23" spans="1:9" ht="15.75">
      <c r="A23" s="36">
        <f t="shared" ref="A23:A29" si="0">A22+1</f>
        <v>12</v>
      </c>
      <c r="B23" s="37" t="s">
        <v>34</v>
      </c>
      <c r="C23" s="38" t="s">
        <v>23</v>
      </c>
      <c r="D23" s="39">
        <v>187</v>
      </c>
      <c r="E23" s="4" t="s">
        <v>11</v>
      </c>
      <c r="F23" s="3" t="s">
        <v>12</v>
      </c>
    </row>
    <row r="24" spans="1:9" ht="15.75">
      <c r="A24" s="36">
        <f t="shared" si="0"/>
        <v>13</v>
      </c>
      <c r="B24" s="37" t="s">
        <v>35</v>
      </c>
      <c r="C24" s="38" t="s">
        <v>33</v>
      </c>
      <c r="D24" s="39">
        <v>180</v>
      </c>
      <c r="E24" s="4" t="s">
        <v>11</v>
      </c>
      <c r="F24" s="3" t="s">
        <v>12</v>
      </c>
    </row>
    <row r="25" spans="1:9" ht="15.75">
      <c r="A25" s="36">
        <f t="shared" si="0"/>
        <v>14</v>
      </c>
      <c r="B25" s="37" t="s">
        <v>36</v>
      </c>
      <c r="C25" s="38" t="s">
        <v>37</v>
      </c>
      <c r="D25" s="39">
        <v>3711</v>
      </c>
      <c r="E25" s="4" t="s">
        <v>11</v>
      </c>
      <c r="F25" s="3" t="s">
        <v>12</v>
      </c>
    </row>
    <row r="26" spans="1:9" ht="15.75">
      <c r="A26" s="36">
        <f t="shared" si="0"/>
        <v>15</v>
      </c>
      <c r="B26" s="37" t="s">
        <v>38</v>
      </c>
      <c r="C26" s="38" t="s">
        <v>10</v>
      </c>
      <c r="D26" s="39">
        <v>1</v>
      </c>
      <c r="E26" s="4" t="s">
        <v>11</v>
      </c>
      <c r="F26" s="3" t="s">
        <v>12</v>
      </c>
      <c r="I26" s="4"/>
    </row>
    <row r="27" spans="1:9" ht="15.75">
      <c r="A27" s="36">
        <f t="shared" si="0"/>
        <v>16</v>
      </c>
      <c r="B27" s="37" t="s">
        <v>39</v>
      </c>
      <c r="C27" s="38" t="s">
        <v>10</v>
      </c>
      <c r="D27" s="39">
        <v>1</v>
      </c>
      <c r="E27" s="4" t="s">
        <v>11</v>
      </c>
      <c r="F27" s="3" t="s">
        <v>12</v>
      </c>
    </row>
    <row r="28" spans="1:9" ht="15.75">
      <c r="A28" s="36">
        <f t="shared" si="0"/>
        <v>17</v>
      </c>
      <c r="B28" s="37" t="s">
        <v>40</v>
      </c>
      <c r="C28" s="38" t="s">
        <v>10</v>
      </c>
      <c r="D28" s="39">
        <v>1</v>
      </c>
      <c r="E28" s="4" t="s">
        <v>11</v>
      </c>
      <c r="F28" s="3" t="s">
        <v>12</v>
      </c>
    </row>
    <row r="29" spans="1:9" ht="15.75">
      <c r="A29" s="36">
        <f t="shared" si="0"/>
        <v>18</v>
      </c>
      <c r="B29" s="37" t="s">
        <v>41</v>
      </c>
      <c r="C29" s="38" t="s">
        <v>10</v>
      </c>
      <c r="D29" s="39">
        <v>1</v>
      </c>
      <c r="E29" s="4" t="s">
        <v>11</v>
      </c>
      <c r="F29" s="3" t="s">
        <v>12</v>
      </c>
    </row>
    <row r="30" spans="1:9" ht="15.75">
      <c r="A30" s="33" t="s">
        <v>42</v>
      </c>
      <c r="B30" s="37"/>
      <c r="C30" s="38"/>
      <c r="D30" s="39"/>
      <c r="E30" s="34" t="s">
        <v>43</v>
      </c>
      <c r="F30" s="11" t="s">
        <v>12</v>
      </c>
      <c r="G30" s="1"/>
    </row>
    <row r="31" spans="1:9" ht="15.75">
      <c r="A31" s="32"/>
      <c r="B31" s="37"/>
      <c r="C31" s="38"/>
      <c r="D31" s="39"/>
      <c r="E31" s="4"/>
      <c r="F31" s="3"/>
      <c r="G31" s="1"/>
    </row>
    <row r="32" spans="1:9" ht="15">
      <c r="A32" s="21" t="s">
        <v>44</v>
      </c>
      <c r="B32" s="37"/>
      <c r="C32" s="38"/>
      <c r="D32" s="39"/>
      <c r="G32" s="1"/>
    </row>
    <row r="33" spans="1:7" ht="15.75">
      <c r="A33" s="41">
        <v>1</v>
      </c>
      <c r="B33" s="37" t="s">
        <v>13</v>
      </c>
      <c r="C33" s="38" t="s">
        <v>14</v>
      </c>
      <c r="D33" s="39">
        <v>0.02</v>
      </c>
      <c r="E33" s="4" t="s">
        <v>11</v>
      </c>
      <c r="F33" s="3" t="s">
        <v>12</v>
      </c>
      <c r="G33" s="1"/>
    </row>
    <row r="34" spans="1:7" ht="15.75">
      <c r="A34" s="41">
        <f>A33+1</f>
        <v>2</v>
      </c>
      <c r="B34" s="37" t="s">
        <v>45</v>
      </c>
      <c r="C34" s="38" t="s">
        <v>16</v>
      </c>
      <c r="D34" s="39">
        <v>12</v>
      </c>
      <c r="E34" s="4" t="s">
        <v>11</v>
      </c>
      <c r="F34" s="3" t="s">
        <v>12</v>
      </c>
      <c r="G34" s="1"/>
    </row>
    <row r="35" spans="1:7" ht="15.75">
      <c r="A35" s="41">
        <f>A34+1</f>
        <v>3</v>
      </c>
      <c r="B35" s="37" t="s">
        <v>46</v>
      </c>
      <c r="C35" s="38" t="s">
        <v>16</v>
      </c>
      <c r="D35" s="39">
        <v>1</v>
      </c>
      <c r="E35" s="4" t="s">
        <v>11</v>
      </c>
      <c r="F35" s="3" t="s">
        <v>12</v>
      </c>
      <c r="G35" s="1"/>
    </row>
    <row r="36" spans="1:7" s="9" customFormat="1" ht="15.75">
      <c r="A36" s="41">
        <f t="shared" ref="A36:A37" si="1">A35+1</f>
        <v>4</v>
      </c>
      <c r="B36" s="37" t="s">
        <v>47</v>
      </c>
      <c r="C36" s="38" t="s">
        <v>33</v>
      </c>
      <c r="D36" s="39">
        <v>162.13</v>
      </c>
      <c r="E36" s="4" t="s">
        <v>11</v>
      </c>
      <c r="F36" s="3" t="s">
        <v>12</v>
      </c>
      <c r="G36" s="8"/>
    </row>
    <row r="37" spans="1:7" ht="15.75">
      <c r="A37" s="41">
        <f t="shared" si="1"/>
        <v>5</v>
      </c>
      <c r="B37" s="37" t="s">
        <v>48</v>
      </c>
      <c r="C37" s="38" t="s">
        <v>33</v>
      </c>
      <c r="D37" s="39">
        <v>10</v>
      </c>
      <c r="E37" s="4" t="s">
        <v>11</v>
      </c>
      <c r="F37" s="3" t="s">
        <v>12</v>
      </c>
      <c r="G37" s="1"/>
    </row>
    <row r="38" spans="1:7" ht="15.75">
      <c r="A38" s="41">
        <f>A37+1</f>
        <v>6</v>
      </c>
      <c r="B38" s="37" t="s">
        <v>49</v>
      </c>
      <c r="C38" s="38" t="s">
        <v>50</v>
      </c>
      <c r="D38" s="39">
        <v>1</v>
      </c>
      <c r="E38" s="4" t="s">
        <v>11</v>
      </c>
      <c r="F38" s="3" t="s">
        <v>12</v>
      </c>
      <c r="G38" s="1"/>
    </row>
    <row r="39" spans="1:7" ht="15.75">
      <c r="A39" s="41">
        <f>A38+1</f>
        <v>7</v>
      </c>
      <c r="B39" s="37" t="s">
        <v>51</v>
      </c>
      <c r="C39" s="38"/>
      <c r="D39" s="39"/>
      <c r="E39" s="4" t="s">
        <v>11</v>
      </c>
      <c r="F39" s="3" t="s">
        <v>12</v>
      </c>
      <c r="G39" s="1"/>
    </row>
    <row r="40" spans="1:7" ht="15.75">
      <c r="A40" s="41"/>
      <c r="B40" s="37" t="s">
        <v>52</v>
      </c>
      <c r="C40" s="38" t="s">
        <v>16</v>
      </c>
      <c r="D40" s="39">
        <v>19.350000000000001</v>
      </c>
      <c r="E40" s="4" t="s">
        <v>11</v>
      </c>
      <c r="F40" s="3" t="s">
        <v>12</v>
      </c>
      <c r="G40" s="1"/>
    </row>
    <row r="41" spans="1:7" ht="15.75">
      <c r="A41" s="41">
        <f>A39+1</f>
        <v>8</v>
      </c>
      <c r="B41" s="45" t="s">
        <v>53</v>
      </c>
      <c r="C41" s="46" t="s">
        <v>23</v>
      </c>
      <c r="D41" s="47">
        <v>5.33</v>
      </c>
      <c r="E41" s="4" t="s">
        <v>11</v>
      </c>
      <c r="F41" s="3" t="s">
        <v>12</v>
      </c>
      <c r="G41" s="1"/>
    </row>
    <row r="42" spans="1:7" ht="15.75">
      <c r="A42" s="41">
        <f>A41+1</f>
        <v>9</v>
      </c>
      <c r="B42" s="45" t="s">
        <v>54</v>
      </c>
      <c r="C42" s="46" t="s">
        <v>23</v>
      </c>
      <c r="D42" s="47">
        <v>9.11</v>
      </c>
      <c r="E42" s="4" t="s">
        <v>11</v>
      </c>
      <c r="F42" s="3" t="s">
        <v>12</v>
      </c>
      <c r="G42" s="1"/>
    </row>
    <row r="43" spans="1:7" ht="15.75">
      <c r="A43" s="41">
        <f>A42+1</f>
        <v>10</v>
      </c>
      <c r="B43" s="45" t="s">
        <v>55</v>
      </c>
      <c r="C43" s="46" t="s">
        <v>23</v>
      </c>
      <c r="D43" s="47">
        <v>6.67</v>
      </c>
      <c r="E43" s="4" t="s">
        <v>11</v>
      </c>
      <c r="F43" s="3" t="s">
        <v>12</v>
      </c>
    </row>
    <row r="44" spans="1:7" ht="15.75">
      <c r="A44" s="41">
        <f>A43+1</f>
        <v>11</v>
      </c>
      <c r="B44" s="45" t="s">
        <v>56</v>
      </c>
      <c r="C44" s="46" t="s">
        <v>10</v>
      </c>
      <c r="D44" s="47">
        <v>1</v>
      </c>
      <c r="E44" s="4" t="s">
        <v>11</v>
      </c>
      <c r="F44" s="3" t="s">
        <v>12</v>
      </c>
    </row>
    <row r="45" spans="1:7" ht="15.75">
      <c r="A45" s="41">
        <f>A44+1</f>
        <v>12</v>
      </c>
      <c r="B45" s="45" t="s">
        <v>57</v>
      </c>
      <c r="C45" s="46" t="s">
        <v>33</v>
      </c>
      <c r="D45" s="47">
        <v>172.13</v>
      </c>
      <c r="E45" s="4" t="s">
        <v>11</v>
      </c>
      <c r="F45" s="3" t="s">
        <v>12</v>
      </c>
    </row>
    <row r="46" spans="1:7" ht="15.75">
      <c r="A46" s="20"/>
      <c r="B46" s="37"/>
      <c r="C46" s="38"/>
      <c r="D46" s="39"/>
      <c r="E46" s="19" t="s">
        <v>43</v>
      </c>
      <c r="F46" s="11" t="s">
        <v>12</v>
      </c>
    </row>
    <row r="47" spans="1:7" ht="15.75">
      <c r="A47" s="18" t="s">
        <v>42</v>
      </c>
      <c r="B47" s="37"/>
      <c r="C47" s="38"/>
      <c r="D47" s="39"/>
      <c r="E47" s="4"/>
      <c r="F47" s="3"/>
    </row>
    <row r="48" spans="1:7" ht="15.75">
      <c r="A48" s="20"/>
      <c r="B48" s="37"/>
      <c r="C48" s="38"/>
      <c r="D48" s="39"/>
      <c r="E48" s="4"/>
      <c r="F48" s="3"/>
    </row>
    <row r="49" spans="1:6" ht="15">
      <c r="A49" s="14" t="s">
        <v>58</v>
      </c>
      <c r="B49" s="37"/>
      <c r="C49" s="38"/>
      <c r="D49" s="39"/>
    </row>
    <row r="50" spans="1:6" ht="15.75">
      <c r="A50" s="13">
        <v>1</v>
      </c>
      <c r="B50" s="37" t="s">
        <v>59</v>
      </c>
      <c r="C50" s="38" t="s">
        <v>33</v>
      </c>
      <c r="D50" s="39">
        <v>1650</v>
      </c>
      <c r="E50" s="4" t="s">
        <v>11</v>
      </c>
      <c r="F50" s="3" t="s">
        <v>12</v>
      </c>
    </row>
    <row r="51" spans="1:6" ht="15.75">
      <c r="A51" s="13">
        <f>A50+1</f>
        <v>2</v>
      </c>
      <c r="B51" s="37" t="s">
        <v>60</v>
      </c>
      <c r="C51" s="38" t="s">
        <v>50</v>
      </c>
      <c r="D51" s="39">
        <v>3</v>
      </c>
      <c r="E51" s="4" t="s">
        <v>11</v>
      </c>
      <c r="F51" s="3" t="s">
        <v>12</v>
      </c>
    </row>
    <row r="52" spans="1:6" ht="15.75">
      <c r="A52" s="13">
        <f t="shared" ref="A52:A63" si="2">A51+1</f>
        <v>3</v>
      </c>
      <c r="B52" s="37" t="s">
        <v>61</v>
      </c>
      <c r="C52" s="38" t="s">
        <v>50</v>
      </c>
      <c r="D52" s="39">
        <v>4</v>
      </c>
      <c r="E52" s="4" t="s">
        <v>11</v>
      </c>
      <c r="F52" s="3" t="s">
        <v>12</v>
      </c>
    </row>
    <row r="53" spans="1:6" ht="15.75">
      <c r="A53" s="13">
        <f t="shared" si="2"/>
        <v>4</v>
      </c>
      <c r="B53" s="37" t="s">
        <v>62</v>
      </c>
      <c r="C53" s="38" t="s">
        <v>63</v>
      </c>
      <c r="D53" s="39">
        <v>1.92</v>
      </c>
      <c r="E53" s="4" t="s">
        <v>11</v>
      </c>
      <c r="F53" s="3" t="s">
        <v>12</v>
      </c>
    </row>
    <row r="54" spans="1:6" ht="15.75">
      <c r="A54" s="13">
        <f t="shared" si="2"/>
        <v>5</v>
      </c>
      <c r="B54" s="37" t="s">
        <v>64</v>
      </c>
      <c r="C54" s="38" t="s">
        <v>50</v>
      </c>
      <c r="D54" s="39">
        <v>5</v>
      </c>
      <c r="E54" s="4" t="s">
        <v>11</v>
      </c>
      <c r="F54" s="3" t="s">
        <v>12</v>
      </c>
    </row>
    <row r="55" spans="1:6" ht="15.75">
      <c r="A55" s="13">
        <f t="shared" si="2"/>
        <v>6</v>
      </c>
      <c r="B55" s="48" t="s">
        <v>65</v>
      </c>
      <c r="C55" s="49" t="s">
        <v>50</v>
      </c>
      <c r="D55" s="50">
        <v>59</v>
      </c>
      <c r="E55" s="4" t="s">
        <v>11</v>
      </c>
      <c r="F55" s="3" t="s">
        <v>12</v>
      </c>
    </row>
    <row r="56" spans="1:6" ht="15.75">
      <c r="A56" s="13">
        <f t="shared" si="2"/>
        <v>7</v>
      </c>
      <c r="B56" s="48" t="s">
        <v>66</v>
      </c>
      <c r="C56" s="49" t="s">
        <v>50</v>
      </c>
      <c r="D56" s="50">
        <v>25</v>
      </c>
      <c r="E56" s="4" t="s">
        <v>11</v>
      </c>
      <c r="F56" s="3" t="s">
        <v>12</v>
      </c>
    </row>
    <row r="57" spans="1:6" ht="15.75">
      <c r="A57" s="13">
        <f t="shared" si="2"/>
        <v>8</v>
      </c>
      <c r="B57" s="48" t="s">
        <v>67</v>
      </c>
      <c r="C57" s="49" t="s">
        <v>50</v>
      </c>
      <c r="D57" s="50">
        <v>15</v>
      </c>
      <c r="E57" s="4" t="s">
        <v>11</v>
      </c>
      <c r="F57" s="3" t="s">
        <v>12</v>
      </c>
    </row>
    <row r="58" spans="1:6" ht="15.75">
      <c r="A58" s="13">
        <f t="shared" si="2"/>
        <v>9</v>
      </c>
      <c r="B58" s="48" t="s">
        <v>68</v>
      </c>
      <c r="C58" s="49" t="s">
        <v>50</v>
      </c>
      <c r="D58" s="50">
        <v>2</v>
      </c>
      <c r="E58" s="4" t="s">
        <v>11</v>
      </c>
      <c r="F58" s="3" t="s">
        <v>12</v>
      </c>
    </row>
    <row r="59" spans="1:6" ht="15.75">
      <c r="A59" s="13">
        <f t="shared" si="2"/>
        <v>10</v>
      </c>
      <c r="B59" s="48" t="s">
        <v>69</v>
      </c>
      <c r="C59" s="49" t="s">
        <v>10</v>
      </c>
      <c r="D59" s="50">
        <v>1</v>
      </c>
      <c r="E59" s="4" t="s">
        <v>11</v>
      </c>
      <c r="F59" s="3" t="s">
        <v>12</v>
      </c>
    </row>
    <row r="60" spans="1:6" ht="15.75">
      <c r="A60" s="13">
        <f t="shared" si="2"/>
        <v>11</v>
      </c>
      <c r="B60" s="48" t="s">
        <v>70</v>
      </c>
      <c r="C60" s="49" t="s">
        <v>50</v>
      </c>
      <c r="D60" s="50">
        <v>5</v>
      </c>
      <c r="E60" s="4" t="s">
        <v>11</v>
      </c>
      <c r="F60" s="3" t="s">
        <v>12</v>
      </c>
    </row>
    <row r="61" spans="1:6" ht="15.75">
      <c r="A61" s="13">
        <f t="shared" si="2"/>
        <v>12</v>
      </c>
      <c r="B61" s="48" t="s">
        <v>71</v>
      </c>
      <c r="C61" s="49" t="s">
        <v>10</v>
      </c>
      <c r="D61" s="50">
        <f>ROUNDUP((SUM(D50/1000)),0)</f>
        <v>2</v>
      </c>
      <c r="E61" s="4" t="s">
        <v>11</v>
      </c>
      <c r="F61" s="3" t="s">
        <v>12</v>
      </c>
    </row>
    <row r="62" spans="1:6" ht="15.75">
      <c r="A62" s="13">
        <f t="shared" si="2"/>
        <v>13</v>
      </c>
      <c r="B62" s="48" t="s">
        <v>57</v>
      </c>
      <c r="C62" s="49" t="s">
        <v>33</v>
      </c>
      <c r="D62" s="50">
        <f>D50</f>
        <v>1650</v>
      </c>
      <c r="E62" s="4" t="s">
        <v>11</v>
      </c>
      <c r="F62" s="3" t="s">
        <v>12</v>
      </c>
    </row>
    <row r="63" spans="1:6" ht="15.75">
      <c r="A63" s="13">
        <f t="shared" si="2"/>
        <v>14</v>
      </c>
      <c r="B63" s="48" t="s">
        <v>72</v>
      </c>
      <c r="C63" s="49" t="s">
        <v>50</v>
      </c>
      <c r="D63" s="51">
        <f>118</f>
        <v>118</v>
      </c>
      <c r="E63" s="4" t="s">
        <v>11</v>
      </c>
      <c r="F63" s="3" t="s">
        <v>12</v>
      </c>
    </row>
    <row r="64" spans="1:6" ht="15.75">
      <c r="A64" s="18"/>
      <c r="B64" s="37"/>
      <c r="C64" s="38"/>
      <c r="D64" s="39"/>
      <c r="E64" s="19" t="s">
        <v>43</v>
      </c>
      <c r="F64" s="11" t="s">
        <v>12</v>
      </c>
    </row>
    <row r="65" spans="1:6" ht="15.75">
      <c r="A65" s="20"/>
      <c r="B65" s="37"/>
      <c r="C65" s="38"/>
      <c r="D65" s="39"/>
      <c r="E65" s="4"/>
      <c r="F65" s="3"/>
    </row>
    <row r="66" spans="1:6" ht="15">
      <c r="A66" s="14" t="s">
        <v>73</v>
      </c>
      <c r="B66" s="37"/>
      <c r="C66" s="38"/>
      <c r="D66" s="39"/>
    </row>
    <row r="67" spans="1:6" ht="15">
      <c r="A67" s="35">
        <v>1</v>
      </c>
      <c r="B67" s="37" t="s">
        <v>74</v>
      </c>
      <c r="C67" s="38"/>
      <c r="D67" s="39"/>
      <c r="E67" s="42"/>
      <c r="F67" s="43"/>
    </row>
    <row r="68" spans="1:6" ht="15.75">
      <c r="A68" s="35"/>
      <c r="B68" s="52" t="s">
        <v>75</v>
      </c>
      <c r="C68" s="38" t="s">
        <v>33</v>
      </c>
      <c r="D68" s="39">
        <v>340</v>
      </c>
      <c r="E68" s="4" t="s">
        <v>11</v>
      </c>
      <c r="F68" s="3" t="s">
        <v>12</v>
      </c>
    </row>
    <row r="69" spans="1:6" ht="15.75">
      <c r="A69" s="35"/>
      <c r="B69" s="52" t="s">
        <v>76</v>
      </c>
      <c r="C69" s="38" t="s">
        <v>33</v>
      </c>
      <c r="D69" s="39">
        <v>623</v>
      </c>
      <c r="E69" s="4" t="s">
        <v>11</v>
      </c>
      <c r="F69" s="3" t="s">
        <v>12</v>
      </c>
    </row>
    <row r="70" spans="1:6" ht="15.75">
      <c r="A70" s="35"/>
      <c r="B70" s="52" t="s">
        <v>77</v>
      </c>
      <c r="C70" s="38" t="s">
        <v>33</v>
      </c>
      <c r="D70" s="39">
        <v>680</v>
      </c>
      <c r="E70" s="4" t="s">
        <v>11</v>
      </c>
      <c r="F70" s="3" t="s">
        <v>12</v>
      </c>
    </row>
    <row r="71" spans="1:6" ht="15.75">
      <c r="A71" s="35"/>
      <c r="B71" s="52" t="s">
        <v>78</v>
      </c>
      <c r="C71" s="38" t="s">
        <v>33</v>
      </c>
      <c r="D71" s="39">
        <v>456</v>
      </c>
      <c r="E71" s="4" t="s">
        <v>11</v>
      </c>
      <c r="F71" s="3" t="s">
        <v>12</v>
      </c>
    </row>
    <row r="72" spans="1:6" ht="15.75">
      <c r="A72" s="35"/>
      <c r="B72" s="52" t="s">
        <v>79</v>
      </c>
      <c r="C72" s="38" t="s">
        <v>33</v>
      </c>
      <c r="D72" s="39">
        <v>328</v>
      </c>
      <c r="E72" s="4" t="s">
        <v>11</v>
      </c>
      <c r="F72" s="3" t="s">
        <v>12</v>
      </c>
    </row>
    <row r="73" spans="1:6" ht="15.75">
      <c r="A73" s="35">
        <f>A67+1</f>
        <v>2</v>
      </c>
      <c r="B73" s="52" t="s">
        <v>80</v>
      </c>
      <c r="C73" s="38" t="s">
        <v>50</v>
      </c>
      <c r="D73" s="39">
        <v>15</v>
      </c>
      <c r="E73" s="4" t="s">
        <v>11</v>
      </c>
      <c r="F73" s="3" t="s">
        <v>12</v>
      </c>
    </row>
    <row r="74" spans="1:6" ht="15.75">
      <c r="A74" s="35">
        <f>A73+1</f>
        <v>3</v>
      </c>
      <c r="B74" s="52" t="s">
        <v>81</v>
      </c>
      <c r="C74" s="38" t="s">
        <v>82</v>
      </c>
      <c r="D74" s="39">
        <v>34.701000000000001</v>
      </c>
      <c r="E74" s="4" t="s">
        <v>11</v>
      </c>
      <c r="F74" s="3" t="s">
        <v>12</v>
      </c>
    </row>
    <row r="75" spans="1:6" ht="15.75">
      <c r="A75" s="35">
        <f>A74+1</f>
        <v>4</v>
      </c>
      <c r="B75" s="52" t="s">
        <v>83</v>
      </c>
      <c r="C75" s="38" t="s">
        <v>50</v>
      </c>
      <c r="D75" s="39">
        <v>3</v>
      </c>
      <c r="E75" s="4" t="s">
        <v>11</v>
      </c>
      <c r="F75" s="3" t="s">
        <v>12</v>
      </c>
    </row>
    <row r="76" spans="1:6" ht="15.75">
      <c r="A76" s="35">
        <f>A75+1</f>
        <v>5</v>
      </c>
      <c r="B76" s="52" t="s">
        <v>84</v>
      </c>
      <c r="C76" s="38" t="s">
        <v>50</v>
      </c>
      <c r="D76" s="39">
        <v>90</v>
      </c>
      <c r="E76" s="4" t="s">
        <v>11</v>
      </c>
      <c r="F76" s="3" t="s">
        <v>12</v>
      </c>
    </row>
    <row r="77" spans="1:6" ht="15.75">
      <c r="A77" s="35">
        <f>A76+1</f>
        <v>6</v>
      </c>
      <c r="B77" s="52" t="s">
        <v>85</v>
      </c>
      <c r="C77" s="38" t="s">
        <v>33</v>
      </c>
      <c r="D77" s="39">
        <v>3350</v>
      </c>
      <c r="E77" s="4" t="s">
        <v>11</v>
      </c>
      <c r="F77" s="3" t="s">
        <v>12</v>
      </c>
    </row>
    <row r="78" spans="1:6" ht="15.75">
      <c r="A78" s="35">
        <f>A77+1</f>
        <v>7</v>
      </c>
      <c r="B78" s="52" t="s">
        <v>86</v>
      </c>
      <c r="C78" s="38" t="s">
        <v>50</v>
      </c>
      <c r="D78" s="39">
        <v>90</v>
      </c>
      <c r="E78" s="4" t="s">
        <v>11</v>
      </c>
      <c r="F78" s="3" t="s">
        <v>12</v>
      </c>
    </row>
    <row r="79" spans="1:6" ht="15.75">
      <c r="A79" s="35">
        <f>A78+1</f>
        <v>8</v>
      </c>
      <c r="B79" s="53" t="s">
        <v>87</v>
      </c>
      <c r="C79" s="38" t="s">
        <v>82</v>
      </c>
      <c r="D79" s="39">
        <v>32.200000000000003</v>
      </c>
      <c r="E79" s="4" t="s">
        <v>11</v>
      </c>
      <c r="F79" s="3" t="s">
        <v>12</v>
      </c>
    </row>
    <row r="80" spans="1:6" ht="15.75">
      <c r="A80" s="35">
        <f>A79+1</f>
        <v>9</v>
      </c>
      <c r="B80" s="52" t="s">
        <v>57</v>
      </c>
      <c r="C80" s="38" t="s">
        <v>33</v>
      </c>
      <c r="D80" s="39">
        <v>2427</v>
      </c>
      <c r="E80" s="4" t="s">
        <v>11</v>
      </c>
      <c r="F80" s="3" t="s">
        <v>12</v>
      </c>
    </row>
    <row r="81" spans="1:6" ht="15.75">
      <c r="A81" s="35">
        <f>A80+1</f>
        <v>10</v>
      </c>
      <c r="B81" s="52" t="s">
        <v>88</v>
      </c>
      <c r="C81" s="38" t="s">
        <v>33</v>
      </c>
      <c r="D81" s="39">
        <v>2427</v>
      </c>
      <c r="E81" s="4" t="s">
        <v>11</v>
      </c>
      <c r="F81" s="3" t="s">
        <v>12</v>
      </c>
    </row>
    <row r="82" spans="1:6" ht="15.75">
      <c r="A82" s="7"/>
      <c r="B82" s="37"/>
      <c r="C82" s="38"/>
      <c r="D82" s="39"/>
      <c r="E82" s="19" t="s">
        <v>43</v>
      </c>
      <c r="F82" s="11" t="s">
        <v>12</v>
      </c>
    </row>
    <row r="83" spans="1:6" ht="15.75">
      <c r="A83" s="6"/>
      <c r="B83" s="37"/>
      <c r="C83" s="38"/>
      <c r="D83" s="39"/>
      <c r="E83" s="4"/>
      <c r="F83" s="3"/>
    </row>
    <row r="84" spans="1:6" ht="15">
      <c r="A84" s="6"/>
      <c r="B84" s="10"/>
      <c r="C84" s="4"/>
      <c r="D84" s="12"/>
      <c r="E84" s="4"/>
      <c r="F84" s="3"/>
    </row>
    <row r="85" spans="1:6" ht="15">
      <c r="A85" s="6"/>
      <c r="B85" s="10"/>
      <c r="C85" s="4"/>
      <c r="D85" s="5"/>
      <c r="E85" s="4"/>
      <c r="F85" s="3"/>
    </row>
    <row r="86" spans="1:6" ht="15">
      <c r="A86" s="6"/>
      <c r="B86" s="10"/>
      <c r="C86" s="4"/>
      <c r="D86" s="5"/>
      <c r="E86" s="4"/>
      <c r="F86" s="3"/>
    </row>
    <row r="87" spans="1:6" ht="15.75">
      <c r="A87" s="7"/>
      <c r="B87" s="2"/>
      <c r="C87" s="2"/>
      <c r="E87" s="11"/>
      <c r="F87" s="11"/>
    </row>
    <row r="88" spans="1:6">
      <c r="A88" s="7"/>
    </row>
    <row r="89" spans="1:6">
      <c r="A89" s="7"/>
    </row>
  </sheetData>
  <phoneticPr fontId="5" type="noConversion"/>
  <pageMargins left="0.7" right="0.7" top="0.75" bottom="0.75" header="0.3" footer="0.3"/>
  <pageSetup scale="79" fitToHeight="0" orientation="portrait" r:id="rId1"/>
  <headerFooter>
    <oddFooter>Page &amp;P of &amp;N</oddFooter>
  </headerFooter>
  <rowBreaks count="3" manualBreakCount="3">
    <brk id="31" max="5" man="1"/>
    <brk id="48" max="5" man="1"/>
    <brk id="65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A07B4B88D4774D9EB6939B4C3DB633" ma:contentTypeVersion="21" ma:contentTypeDescription="Create a new document." ma:contentTypeScope="" ma:versionID="f58a9e4a874ee9f6dd6069ec19c8529d">
  <xsd:schema xmlns:xsd="http://www.w3.org/2001/XMLSchema" xmlns:xs="http://www.w3.org/2001/XMLSchema" xmlns:p="http://schemas.microsoft.com/office/2006/metadata/properties" xmlns:ns2="1125f2ea-6fa4-4e93-aa7d-373e866caefb" xmlns:ns3="c862b2bd-0d6d-4f83-851d-0653fdf54da5" targetNamespace="http://schemas.microsoft.com/office/2006/metadata/properties" ma:root="true" ma:fieldsID="6000348de620ec7c2e414c1d67097eb0" ns2:_="" ns3:_="">
    <xsd:import namespace="1125f2ea-6fa4-4e93-aa7d-373e866caefb"/>
    <xsd:import namespace="c862b2bd-0d6d-4f83-851d-0653fdf54d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BusinessUser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JobNumber" minOccurs="0"/>
                <xsd:element ref="ns3:LOOK" minOccurs="0"/>
                <xsd:element ref="ns3:MediaServiceBillingMetadata" minOccurs="0"/>
                <xsd:element ref="ns3:nohem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5f2ea-6fa4-4e93-aa7d-373e866cae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fc94ef9-f67c-4b6e-a0fe-e436fba2aef6}" ma:internalName="TaxCatchAll" ma:showField="CatchAllData" ma:web="1125f2ea-6fa4-4e93-aa7d-373e866cae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2b2bd-0d6d-4f83-851d-0653fdf54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BusinessUser" ma:index="14" nillable="true" ma:displayName="Business User" ma:format="Dropdown" ma:list="UserInfo" ma:SharePointGroup="0" ma:internalName="BusinessUs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d14d0c-3e4c-4726-b891-7456bf9f61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JobNumber" ma:index="24" nillable="true" ma:displayName="Job Number" ma:description="Job Number" ma:format="Dropdown" ma:internalName="JobNumber" ma:percentage="FALSE">
      <xsd:simpleType>
        <xsd:restriction base="dms:Number"/>
      </xsd:simpleType>
    </xsd:element>
    <xsd:element name="LOOK" ma:index="25" nillable="true" ma:displayName="LOOK" ma:format="Dropdown" ma:list="e22ac746-fabb-464b-b3ce-ed53a4b687cb" ma:internalName="LOOK" ma:showField="Modified">
      <xsd:simpleType>
        <xsd:restriction base="dms:Lookup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nohemy" ma:index="27" nillable="true" ma:displayName="nohemy" ma:format="Dropdown" ma:list="UserInfo" ma:SharePointGroup="0" ma:internalName="nohem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25f2ea-6fa4-4e93-aa7d-373e866caefb" xsi:nil="true"/>
    <lcf76f155ced4ddcb4097134ff3c332f xmlns="c862b2bd-0d6d-4f83-851d-0653fdf54da5">
      <Terms xmlns="http://schemas.microsoft.com/office/infopath/2007/PartnerControls"/>
    </lcf76f155ced4ddcb4097134ff3c332f>
    <BusinessUser xmlns="c862b2bd-0d6d-4f83-851d-0653fdf54da5">
      <UserInfo>
        <DisplayName/>
        <AccountId xsi:nil="true"/>
        <AccountType/>
      </UserInfo>
    </BusinessUser>
    <LOOK xmlns="c862b2bd-0d6d-4f83-851d-0653fdf54da5" xsi:nil="true"/>
    <nohemy xmlns="c862b2bd-0d6d-4f83-851d-0653fdf54da5">
      <UserInfo>
        <DisplayName/>
        <AccountId xsi:nil="true"/>
        <AccountType/>
      </UserInfo>
    </nohemy>
    <JobNumber xmlns="c862b2bd-0d6d-4f83-851d-0653fdf54d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29CE82-A390-4748-8C7A-10B65019D4AA}"/>
</file>

<file path=customXml/itemProps2.xml><?xml version="1.0" encoding="utf-8"?>
<ds:datastoreItem xmlns:ds="http://schemas.openxmlformats.org/officeDocument/2006/customXml" ds:itemID="{9DFBDD49-ED5D-46B9-8B12-CCFA892F7841}"/>
</file>

<file path=customXml/itemProps3.xml><?xml version="1.0" encoding="utf-8"?>
<ds:datastoreItem xmlns:ds="http://schemas.openxmlformats.org/officeDocument/2006/customXml" ds:itemID="{5028D086-D986-4AC2-8ED9-62F07F59DE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>CChance</Manager>
  <Company>Pape-Dawson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 Tabulation &amp; Bid Form</dc:title>
  <dc:subject>Wortham Oaks Unit 7</dc:subject>
  <dc:creator>ALowry\mg</dc:creator>
  <cp:keywords>5724-60</cp:keywords>
  <dc:description/>
  <cp:lastModifiedBy>Brooke Lindholm</cp:lastModifiedBy>
  <cp:revision/>
  <dcterms:created xsi:type="dcterms:W3CDTF">1996-05-07T19:02:14Z</dcterms:created>
  <dcterms:modified xsi:type="dcterms:W3CDTF">2026-05-18T14:42:42Z</dcterms:modified>
  <cp:category>Excel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0x010100F8A07B4B88D4774D9EB6939B4C3DB633</vt:lpwstr>
  </property>
  <property fmtid="{D5CDD505-2E9C-101B-9397-08002B2CF9AE}" pid="3" name="MediaServiceImageTags">
    <vt:lpwstr/>
  </property>
</Properties>
</file>