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P:\300\01\71\07 Bidding\Initial Bid Package\"/>
    </mc:Choice>
  </mc:AlternateContent>
  <xr:revisionPtr revIDLastSave="0" documentId="13_ncr:1_{68B5A028-4497-4431-B18F-A73E052E41B8}" xr6:coauthVersionLast="47" xr6:coauthVersionMax="47" xr10:uidLastSave="{00000000-0000-0000-0000-000000000000}"/>
  <bookViews>
    <workbookView xWindow="13956" yWindow="12852" windowWidth="23256" windowHeight="14160" xr2:uid="{A70393FE-78F3-46AB-A5E6-A2E804A45368}"/>
  </bookViews>
  <sheets>
    <sheet name="&quot;PROJECT&quot;BID FORM" sheetId="2" r:id="rId1"/>
  </sheets>
  <definedNames>
    <definedName name="_xlnm.Print_Area" localSheetId="0">'"PROJECT"BID FORM'!$A$1:$I$59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2" l="1"/>
  <c r="H53" i="2"/>
  <c r="H37" i="2"/>
  <c r="H38" i="2"/>
  <c r="H39" i="2"/>
  <c r="H40" i="2"/>
  <c r="H41" i="2"/>
  <c r="H42" i="2"/>
  <c r="H30" i="2"/>
  <c r="H32" i="2"/>
  <c r="H33" i="2"/>
  <c r="H34" i="2"/>
  <c r="H36" i="2"/>
  <c r="H25" i="2"/>
  <c r="H26" i="2"/>
  <c r="H27" i="2"/>
  <c r="H28" i="2"/>
  <c r="H24" i="2"/>
  <c r="H54" i="2"/>
  <c r="B49" i="2"/>
  <c r="E49" i="2"/>
  <c r="E48" i="2"/>
  <c r="H44" i="2"/>
  <c r="E43" i="2"/>
  <c r="H43" i="2" s="1"/>
  <c r="E35" i="2"/>
  <c r="E23" i="2" s="1"/>
  <c r="E29" i="2"/>
  <c r="H29" i="2" s="1"/>
  <c r="H23" i="2" l="1"/>
  <c r="H35" i="2"/>
  <c r="H46" i="2" l="1"/>
  <c r="B42" i="2"/>
  <c r="B43" i="2" s="1"/>
  <c r="B44" i="2" s="1"/>
  <c r="B53" i="2" l="1"/>
  <c r="H49" i="2" l="1"/>
  <c r="H48" i="2"/>
  <c r="H51" i="2" l="1"/>
  <c r="H56" i="2"/>
  <c r="H58" i="2" s="1"/>
  <c r="G9" i="2"/>
</calcChain>
</file>

<file path=xl/sharedStrings.xml><?xml version="1.0" encoding="utf-8"?>
<sst xmlns="http://schemas.openxmlformats.org/spreadsheetml/2006/main" count="82" uniqueCount="58">
  <si>
    <t>Date</t>
  </si>
  <si>
    <t>BIDDER'S FULL NAME</t>
  </si>
  <si>
    <t>Address</t>
  </si>
  <si>
    <t>City, State, Zip</t>
  </si>
  <si>
    <t>The Undersigned proposes to furnish all labor, services, materials, tools and necessary equipment for the construction of various improvements and to perform the work required at the locations set out by the Plans and Specifications, in strict accordance with the Contract Documents.</t>
  </si>
  <si>
    <t>In submitting this Bid, it is understood that this Bid may not be altered or withdrawn for a minimum of 90 calendar days, and that the Owner has reserved the right to reject any and all Bids.</t>
  </si>
  <si>
    <t>The Undersigned certifies that this Bid is made in good faith, without collusion or connection with any other person, persons, partnership, company, firm, association, or corporation offering Bids on this work, for the following sum or prices to wit:</t>
  </si>
  <si>
    <t>SIGNATURES</t>
  </si>
  <si>
    <t xml:space="preserve">Authorized Signing Officer, Title </t>
  </si>
  <si>
    <t xml:space="preserve"> </t>
  </si>
  <si>
    <t>DESCRIPTION</t>
  </si>
  <si>
    <t>UNIT</t>
  </si>
  <si>
    <t>QTY</t>
  </si>
  <si>
    <t>UNIT 
PRICE</t>
  </si>
  <si>
    <t>AMOUNT</t>
  </si>
  <si>
    <t>LF</t>
  </si>
  <si>
    <t>LS</t>
  </si>
  <si>
    <t>EA</t>
  </si>
  <si>
    <t>CY</t>
  </si>
  <si>
    <t>Milestone #1-Substantial Completion (days):</t>
  </si>
  <si>
    <t>Milestone #2-Final Completion (days):</t>
  </si>
  <si>
    <t>ITEM NO.</t>
  </si>
  <si>
    <t>BASE BID AMOUNT:</t>
  </si>
  <si>
    <t xml:space="preserve">Trench Safety System, Complete in Place </t>
  </si>
  <si>
    <t>Stripping and Site Preparation of Sparsely Vegetated Areas as Needed (Unusable Cleared Material to be Chipped and Hauled Offsite), As Directed by Engineer and When Authorized by Owner, Complete in Place</t>
  </si>
  <si>
    <t>8 ft Diameter Precast Concrete Wet Well and Concrete Slab</t>
  </si>
  <si>
    <t>Piping and Valving</t>
  </si>
  <si>
    <t>Submersible Non-Clog Pumps</t>
  </si>
  <si>
    <t xml:space="preserve">Electrical Service and Wiring with Pump Control Panel and SCADA </t>
  </si>
  <si>
    <t>Electrical Panel Concrete Foundation Pad, Complete in Place</t>
  </si>
  <si>
    <t>¾-Inch Freeze-Proof Potable Water Service with Hose Bib and Vacuum Breaker, Backflow Preventer and Meter, Complete in Place</t>
  </si>
  <si>
    <t>Dewatering as needed for Installation of Wet Well, When Authorized by Owner, Complete in Place</t>
  </si>
  <si>
    <t>6-Inch AWWA C900 DR 25 Polyvinyl Chloride (PVC) Force Main, With Trace Tape, All Depths, Complete in Place</t>
  </si>
  <si>
    <t>6-Inch Plug Valve with Valve box, Complete in Place</t>
  </si>
  <si>
    <t>City of New Braunfels Sanitary Sewer Precast Concrete Manhole w/ Drop Inlet (4-Foot Diameter), Complete in Place</t>
  </si>
  <si>
    <t>8-Inch ASTM D3040 SDR 26 Polyvinyl Chloride (PVC) Wastewater Line with Tracer tape, All Depths, Complete in Place</t>
  </si>
  <si>
    <t>10-Inch ASTM D3040 SDR 26 Polyvinyl Chloride (PVC) Wastewater Line with Tracer tape, All Depths, Complete in Place</t>
  </si>
  <si>
    <t>1-Inch Water Line ASTM B88 Type K Annealed Seamless Copper Tubing, Complete in Place</t>
  </si>
  <si>
    <t>8'-0" Fencecrete Fence, Complete in Place</t>
  </si>
  <si>
    <t>Davit Crane and Manual Hoist</t>
  </si>
  <si>
    <t>Emergency Generator and Pad, Complete in Place</t>
  </si>
  <si>
    <t>20'-0" Automatic Sliding Facility Gate</t>
  </si>
  <si>
    <t>6" Concrete Filled Removable Bollard, Complete in Place</t>
  </si>
  <si>
    <t>6" Concrete Filled Bollard W/ D-Bolt Anchors, Complete in Place</t>
  </si>
  <si>
    <t xml:space="preserve">Excavation </t>
  </si>
  <si>
    <t>Gravel Access Road, 8" Flexible Base Material</t>
  </si>
  <si>
    <t>SF</t>
  </si>
  <si>
    <t xml:space="preserve">EA </t>
  </si>
  <si>
    <t>Force Main</t>
  </si>
  <si>
    <t>Storm Water Pollution Prevention Plan Items</t>
  </si>
  <si>
    <t>Lift Station Items</t>
  </si>
  <si>
    <t>TPDES</t>
  </si>
  <si>
    <t>BID FORM</t>
  </si>
  <si>
    <t>Subtotal</t>
  </si>
  <si>
    <t>VERAMENDI LIFT STATION</t>
  </si>
  <si>
    <t>VERAMENDI LIFT STATION - CONTRACT AMOUNT:</t>
  </si>
  <si>
    <t>Revegetation (Hydromulch)</t>
  </si>
  <si>
    <t>SY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</si>
</sst>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 d\,\ yyyy;@"/>
    <numFmt numFmtId="165" formatCode="0."/>
  </numFmts>
  <fonts count="17" x14ac:knownFonts="1">
    <font>
      <sz val="11"/>
      <color theme="1"/>
      <name val="Calibri"/>
      <family val="2"/>
      <scheme val="minor"/>
    </font>
    <font>
      <sz val="11"/>
      <color theme="1"/>
      <name val="Calibri"/>
      <family val="2"/>
      <scheme val="minor"/>
    </font>
    <font>
      <sz val="12"/>
      <name val="Times New Roman"/>
      <family val="1"/>
    </font>
    <font>
      <sz val="10"/>
      <name val="Arial"/>
      <family val="2"/>
    </font>
    <font>
      <sz val="20"/>
      <color theme="1"/>
      <name val="Aptos"/>
      <family val="2"/>
    </font>
    <font>
      <b/>
      <sz val="20"/>
      <color theme="1"/>
      <name val="Aptos"/>
      <family val="2"/>
    </font>
    <font>
      <sz val="11"/>
      <color theme="1"/>
      <name val="Aptos"/>
      <family val="2"/>
    </font>
    <font>
      <sz val="12"/>
      <color theme="1"/>
      <name val="Aptos"/>
      <family val="2"/>
    </font>
    <font>
      <b/>
      <sz val="12"/>
      <color theme="1"/>
      <name val="Aptos"/>
      <family val="2"/>
    </font>
    <font>
      <b/>
      <sz val="11"/>
      <color theme="1"/>
      <name val="Aptos"/>
      <family val="2"/>
    </font>
    <font>
      <sz val="10"/>
      <color theme="1"/>
      <name val="Aptos"/>
      <family val="2"/>
    </font>
    <font>
      <sz val="11"/>
      <name val="Aptos"/>
      <family val="2"/>
    </font>
    <font>
      <sz val="12"/>
      <name val="Aptos"/>
      <family val="2"/>
    </font>
    <font>
      <sz val="9"/>
      <name val="Calibri"/>
      <family val="2"/>
    </font>
    <font>
      <sz val="9"/>
      <name val="Calibri"/>
      <family val="2"/>
      <scheme val="minor"/>
    </font>
    <font>
      <b/>
      <i/>
      <sz val="9"/>
      <color theme="1"/>
      <name val="Aptos"/>
      <family val="2"/>
    </font>
    <font>
      <b/>
      <sz val="11"/>
      <name val="Aptos"/>
      <family val="2"/>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hair">
        <color indexed="64"/>
      </bottom>
      <diagonal/>
    </border>
    <border>
      <left/>
      <right/>
      <top style="hair">
        <color indexed="64"/>
      </top>
      <bottom style="thin">
        <color indexed="64"/>
      </bottom>
      <diagonal/>
    </border>
    <border>
      <left/>
      <right/>
      <top/>
      <bottom style="medium">
        <color indexed="64"/>
      </bottom>
      <diagonal/>
    </border>
    <border>
      <left/>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2" fillId="0" borderId="0"/>
    <xf numFmtId="0" fontId="3" fillId="0" borderId="0"/>
  </cellStyleXfs>
  <cellXfs count="75">
    <xf numFmtId="0" fontId="0" fillId="0" borderId="0" xfId="0"/>
    <xf numFmtId="0" fontId="4" fillId="0" borderId="0" xfId="0" applyFont="1"/>
    <xf numFmtId="0" fontId="6" fillId="0" borderId="0" xfId="0" applyFont="1"/>
    <xf numFmtId="0" fontId="7" fillId="0" borderId="0" xfId="0" applyFont="1"/>
    <xf numFmtId="0" fontId="7" fillId="0" borderId="0" xfId="0" applyFont="1" applyAlignment="1">
      <alignment horizontal="right"/>
    </xf>
    <xf numFmtId="0" fontId="8" fillId="0" borderId="0" xfId="0" applyFont="1" applyAlignment="1">
      <alignment horizontal="right"/>
    </xf>
    <xf numFmtId="0" fontId="7" fillId="0" borderId="3" xfId="0" applyFont="1" applyBorder="1" applyAlignment="1" applyProtection="1">
      <alignment horizontal="left"/>
      <protection locked="0"/>
    </xf>
    <xf numFmtId="0" fontId="7" fillId="0" borderId="0" xfId="0" applyFont="1" applyAlignment="1" applyProtection="1">
      <alignment horizontal="left"/>
      <protection locked="0"/>
    </xf>
    <xf numFmtId="0" fontId="9" fillId="0" borderId="0" xfId="0" applyFont="1" applyAlignment="1">
      <alignment horizontal="right"/>
    </xf>
    <xf numFmtId="44" fontId="9" fillId="0" borderId="0" xfId="1" applyFont="1" applyFill="1" applyBorder="1" applyAlignment="1" applyProtection="1">
      <alignment horizontal="right"/>
    </xf>
    <xf numFmtId="44" fontId="9" fillId="0" borderId="0" xfId="1" applyFont="1" applyFill="1" applyBorder="1" applyAlignment="1" applyProtection="1">
      <alignment horizontal="left" shrinkToFit="1"/>
    </xf>
    <xf numFmtId="0" fontId="9" fillId="2" borderId="0" xfId="0" applyFont="1" applyFill="1" applyAlignment="1">
      <alignment horizontal="right"/>
    </xf>
    <xf numFmtId="0" fontId="9" fillId="0" borderId="0" xfId="0" applyFont="1"/>
    <xf numFmtId="165" fontId="10" fillId="0" borderId="0" xfId="0" applyNumberFormat="1" applyFont="1" applyAlignment="1">
      <alignment horizontal="center" vertical="top"/>
    </xf>
    <xf numFmtId="0" fontId="7" fillId="0" borderId="0" xfId="0" applyFont="1" applyAlignment="1">
      <alignment vertical="top"/>
    </xf>
    <xf numFmtId="0" fontId="7" fillId="0" borderId="0" xfId="0" applyFont="1" applyAlignment="1">
      <alignment horizontal="left" vertical="top" wrapText="1"/>
    </xf>
    <xf numFmtId="0" fontId="7" fillId="0" borderId="1" xfId="0" applyFont="1" applyBorder="1"/>
    <xf numFmtId="0" fontId="7" fillId="0" borderId="3" xfId="0" applyFont="1" applyBorder="1"/>
    <xf numFmtId="0" fontId="9" fillId="0" borderId="0" xfId="0" applyFont="1" applyAlignment="1">
      <alignment horizontal="center" wrapText="1"/>
    </xf>
    <xf numFmtId="0" fontId="9" fillId="0" borderId="0" xfId="0" applyFont="1" applyAlignment="1">
      <alignment horizontal="center"/>
    </xf>
    <xf numFmtId="0" fontId="7" fillId="0" borderId="0" xfId="0" applyFont="1" applyAlignment="1">
      <alignment vertical="center"/>
    </xf>
    <xf numFmtId="0" fontId="6" fillId="0" borderId="0" xfId="0" applyFont="1" applyAlignment="1">
      <alignment vertical="center"/>
    </xf>
    <xf numFmtId="0" fontId="6" fillId="0" borderId="0" xfId="0" applyFont="1" applyAlignment="1">
      <alignment horizontal="center"/>
    </xf>
    <xf numFmtId="0" fontId="6" fillId="0" borderId="0" xfId="0" applyFont="1" applyAlignment="1">
      <alignment horizontal="left" indent="1"/>
    </xf>
    <xf numFmtId="44" fontId="6" fillId="0" borderId="4" xfId="0" applyNumberFormat="1" applyFont="1" applyBorder="1" applyProtection="1">
      <protection locked="0"/>
    </xf>
    <xf numFmtId="44" fontId="6" fillId="0" borderId="4" xfId="0" applyNumberFormat="1" applyFont="1" applyBorder="1"/>
    <xf numFmtId="0" fontId="11" fillId="0" borderId="0" xfId="0" applyFont="1"/>
    <xf numFmtId="0" fontId="12" fillId="0" borderId="0" xfId="0" applyFont="1"/>
    <xf numFmtId="165" fontId="6" fillId="0" borderId="0" xfId="0" quotePrefix="1" applyNumberFormat="1" applyFont="1" applyAlignment="1">
      <alignment horizontal="center"/>
    </xf>
    <xf numFmtId="0" fontId="6" fillId="0" borderId="0" xfId="0" applyFont="1" applyAlignment="1">
      <alignment horizontal="right"/>
    </xf>
    <xf numFmtId="44" fontId="6" fillId="0" borderId="0" xfId="0" applyNumberFormat="1" applyFont="1"/>
    <xf numFmtId="4" fontId="6" fillId="0" borderId="0" xfId="0" applyNumberFormat="1" applyFont="1"/>
    <xf numFmtId="0" fontId="14" fillId="0" borderId="0" xfId="0" applyFont="1" applyAlignment="1">
      <alignment horizontal="left" vertical="top" wrapText="1"/>
    </xf>
    <xf numFmtId="0" fontId="14" fillId="0" borderId="0" xfId="0" quotePrefix="1" applyFont="1" applyAlignment="1">
      <alignment horizontal="center" vertical="center"/>
    </xf>
    <xf numFmtId="0" fontId="13" fillId="0" borderId="0" xfId="0" applyFont="1" applyAlignment="1">
      <alignment horizontal="center" vertical="center" wrapText="1"/>
    </xf>
    <xf numFmtId="3" fontId="13" fillId="0" borderId="0" xfId="0" applyNumberFormat="1" applyFont="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vertical="top" wrapText="1"/>
    </xf>
    <xf numFmtId="0" fontId="14" fillId="0" borderId="0" xfId="0" applyFont="1" applyAlignment="1">
      <alignment horizontal="center" vertical="center"/>
    </xf>
    <xf numFmtId="165" fontId="6" fillId="0" borderId="0" xfId="0" applyNumberFormat="1" applyFont="1" applyAlignment="1">
      <alignment horizontal="center" vertical="top"/>
    </xf>
    <xf numFmtId="0" fontId="6" fillId="0" borderId="0" xfId="0" applyFont="1" applyAlignment="1">
      <alignment horizontal="center" vertical="top"/>
    </xf>
    <xf numFmtId="165" fontId="11" fillId="0" borderId="0" xfId="0" quotePrefix="1" applyNumberFormat="1" applyFont="1" applyAlignment="1">
      <alignment horizontal="center" vertical="top"/>
    </xf>
    <xf numFmtId="165" fontId="6" fillId="0" borderId="0" xfId="0" quotePrefix="1" applyNumberFormat="1" applyFont="1" applyAlignment="1">
      <alignment horizontal="center" vertical="top"/>
    </xf>
    <xf numFmtId="44" fontId="6" fillId="0" borderId="5" xfId="0" applyNumberFormat="1" applyFont="1" applyBorder="1"/>
    <xf numFmtId="44" fontId="6" fillId="0" borderId="0" xfId="0" applyNumberFormat="1" applyFont="1" applyProtection="1">
      <protection locked="0"/>
    </xf>
    <xf numFmtId="0" fontId="6" fillId="0" borderId="2" xfId="0" applyFont="1" applyBorder="1" applyAlignment="1">
      <alignment vertical="center"/>
    </xf>
    <xf numFmtId="0" fontId="6" fillId="0" borderId="2" xfId="0" applyFont="1" applyBorder="1" applyAlignment="1">
      <alignment horizontal="center" vertical="center"/>
    </xf>
    <xf numFmtId="0" fontId="9" fillId="0" borderId="2" xfId="0" applyFont="1" applyBorder="1" applyAlignment="1">
      <alignment vertical="center"/>
    </xf>
    <xf numFmtId="0" fontId="6" fillId="0" borderId="2" xfId="0" applyFont="1" applyBorder="1" applyAlignment="1">
      <alignment horizontal="center"/>
    </xf>
    <xf numFmtId="3" fontId="6" fillId="0" borderId="2" xfId="0" applyNumberFormat="1" applyFont="1" applyBorder="1" applyAlignment="1">
      <alignment horizontal="center"/>
    </xf>
    <xf numFmtId="0" fontId="6" fillId="0" borderId="2" xfId="0" applyFont="1" applyBorder="1" applyAlignment="1">
      <alignment horizontal="right"/>
    </xf>
    <xf numFmtId="0" fontId="6" fillId="0" borderId="2" xfId="0" applyFont="1" applyBorder="1"/>
    <xf numFmtId="44" fontId="6" fillId="0" borderId="2" xfId="0" applyNumberFormat="1" applyFont="1" applyBorder="1"/>
    <xf numFmtId="0" fontId="14" fillId="0" borderId="2" xfId="0" quotePrefix="1" applyFont="1" applyBorder="1" applyAlignment="1">
      <alignment horizontal="center" vertical="center"/>
    </xf>
    <xf numFmtId="44" fontId="6" fillId="0" borderId="2" xfId="0" applyNumberFormat="1" applyFont="1" applyBorder="1" applyProtection="1">
      <protection locked="0"/>
    </xf>
    <xf numFmtId="0" fontId="6" fillId="0" borderId="6" xfId="0" applyFont="1" applyBorder="1"/>
    <xf numFmtId="44" fontId="6" fillId="0" borderId="6" xfId="0" applyNumberFormat="1" applyFont="1" applyBorder="1"/>
    <xf numFmtId="165" fontId="6" fillId="0" borderId="6" xfId="0" quotePrefix="1" applyNumberFormat="1" applyFont="1" applyBorder="1" applyAlignment="1">
      <alignment horizontal="center"/>
    </xf>
    <xf numFmtId="165" fontId="6" fillId="0" borderId="7" xfId="0" quotePrefix="1" applyNumberFormat="1" applyFont="1" applyBorder="1" applyAlignment="1">
      <alignment horizontal="center"/>
    </xf>
    <xf numFmtId="0" fontId="10" fillId="0" borderId="0" xfId="0" applyFont="1" applyAlignment="1">
      <alignment horizontal="justify" vertical="top" wrapText="1"/>
    </xf>
    <xf numFmtId="165" fontId="9" fillId="0" borderId="2" xfId="0" applyNumberFormat="1" applyFont="1" applyBorder="1" applyAlignment="1">
      <alignment horizontal="left" vertical="center"/>
    </xf>
    <xf numFmtId="0" fontId="11" fillId="0" borderId="0" xfId="0" applyFont="1" applyAlignment="1">
      <alignment horizontal="right" wrapText="1"/>
    </xf>
    <xf numFmtId="0" fontId="11" fillId="0" borderId="0" xfId="0" applyFont="1" applyAlignment="1">
      <alignment horizontal="right"/>
    </xf>
    <xf numFmtId="0" fontId="16" fillId="0" borderId="7" xfId="0" applyFont="1" applyBorder="1" applyAlignment="1">
      <alignment horizontal="right"/>
    </xf>
    <xf numFmtId="0" fontId="15" fillId="0" borderId="6" xfId="0" applyFont="1" applyBorder="1" applyAlignment="1">
      <alignment horizontal="right"/>
    </xf>
    <xf numFmtId="0" fontId="11" fillId="0" borderId="0" xfId="0" quotePrefix="1" applyFont="1" applyAlignment="1">
      <alignment horizontal="right"/>
    </xf>
    <xf numFmtId="0" fontId="16" fillId="0" borderId="2" xfId="0" applyFont="1" applyBorder="1" applyAlignment="1">
      <alignment horizontal="left" vertical="center" wrapText="1"/>
    </xf>
    <xf numFmtId="0" fontId="7" fillId="0" borderId="2" xfId="0" applyFont="1" applyBorder="1" applyAlignment="1" applyProtection="1">
      <alignment horizontal="left"/>
      <protection locked="0"/>
    </xf>
    <xf numFmtId="0" fontId="10" fillId="0" borderId="0" xfId="0" applyFont="1" applyAlignment="1">
      <alignment horizontal="justify" vertical="top"/>
    </xf>
    <xf numFmtId="44" fontId="9" fillId="0" borderId="1" xfId="1" applyFont="1" applyFill="1" applyBorder="1" applyAlignment="1" applyProtection="1">
      <alignment horizontal="left" shrinkToFit="1"/>
    </xf>
    <xf numFmtId="0" fontId="9" fillId="0" borderId="1" xfId="0" applyFont="1" applyBorder="1" applyAlignment="1" applyProtection="1">
      <alignment horizontal="center"/>
      <protection locked="0"/>
    </xf>
    <xf numFmtId="0" fontId="9" fillId="0" borderId="2" xfId="0" applyFont="1" applyBorder="1" applyAlignment="1" applyProtection="1">
      <alignment horizontal="center"/>
      <protection locked="0"/>
    </xf>
    <xf numFmtId="0" fontId="5" fillId="0" borderId="0" xfId="0" applyFont="1" applyAlignment="1">
      <alignment horizontal="center"/>
    </xf>
    <xf numFmtId="164" fontId="7" fillId="0" borderId="1" xfId="0" applyNumberFormat="1" applyFont="1" applyBorder="1" applyAlignment="1" applyProtection="1">
      <alignment horizontal="left"/>
      <protection locked="0"/>
    </xf>
    <xf numFmtId="0" fontId="8" fillId="0" borderId="1" xfId="0" applyFont="1" applyBorder="1" applyAlignment="1" applyProtection="1">
      <alignment horizontal="left"/>
      <protection locked="0"/>
    </xf>
  </cellXfs>
  <cellStyles count="4">
    <cellStyle name="Currency" xfId="1" builtinId="4"/>
    <cellStyle name="Normal" xfId="0" builtinId="0"/>
    <cellStyle name="Normal 2" xfId="2" xr:uid="{C79541BF-90BA-41DB-9A7E-9A9DEF252263}"/>
    <cellStyle name="Normal 3" xfId="3" xr:uid="{AA9B0F4B-8C38-4CE9-A0C5-51BAB584AD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E4D37-E389-49C6-A24A-732D8E726905}">
  <sheetPr>
    <pageSetUpPr fitToPage="1"/>
  </sheetPr>
  <dimension ref="A1:R112"/>
  <sheetViews>
    <sheetView tabSelected="1" zoomScale="70" zoomScaleNormal="70" zoomScaleSheetLayoutView="130" workbookViewId="0">
      <selection activeCell="S19" sqref="S19:S20"/>
    </sheetView>
  </sheetViews>
  <sheetFormatPr defaultColWidth="8.85546875" defaultRowHeight="15" x14ac:dyDescent="0.25"/>
  <cols>
    <col min="1" max="1" width="3.7109375" style="2" customWidth="1"/>
    <col min="2" max="2" width="6.5703125" style="2" customWidth="1"/>
    <col min="3" max="3" width="55.28515625" style="2" customWidth="1"/>
    <col min="4" max="4" width="10.7109375" style="2" customWidth="1"/>
    <col min="5" max="5" width="12" style="2" customWidth="1"/>
    <col min="6" max="6" width="20.28515625" style="2" customWidth="1"/>
    <col min="7" max="7" width="2" style="2" customWidth="1"/>
    <col min="8" max="8" width="20.7109375" style="2" customWidth="1"/>
    <col min="9" max="9" width="3.7109375" style="2" customWidth="1"/>
    <col min="10" max="10" width="10.85546875" style="2" customWidth="1"/>
    <col min="11" max="11" width="36.5703125" style="2" bestFit="1" customWidth="1"/>
    <col min="12" max="12" width="11.7109375" style="2" customWidth="1"/>
    <col min="13" max="16384" width="8.85546875" style="2"/>
  </cols>
  <sheetData>
    <row r="1" spans="1:9" ht="26.25" x14ac:dyDescent="0.4">
      <c r="A1" s="1"/>
      <c r="B1" s="72" t="s">
        <v>54</v>
      </c>
      <c r="C1" s="72"/>
      <c r="D1" s="72"/>
      <c r="E1" s="72"/>
      <c r="F1" s="72"/>
      <c r="G1" s="72"/>
      <c r="H1" s="72"/>
      <c r="I1" s="1"/>
    </row>
    <row r="2" spans="1:9" ht="26.25" x14ac:dyDescent="0.4">
      <c r="A2" s="1"/>
      <c r="B2" s="72" t="s">
        <v>52</v>
      </c>
      <c r="C2" s="72"/>
      <c r="D2" s="72"/>
      <c r="E2" s="72"/>
      <c r="F2" s="72"/>
      <c r="G2" s="72"/>
      <c r="H2" s="72"/>
      <c r="I2" s="1"/>
    </row>
    <row r="3" spans="1:9" ht="14.1" customHeight="1" x14ac:dyDescent="0.4">
      <c r="A3" s="1"/>
      <c r="B3" s="72"/>
      <c r="C3" s="72"/>
      <c r="D3" s="72"/>
      <c r="E3" s="72"/>
      <c r="F3" s="72"/>
      <c r="G3" s="72"/>
      <c r="H3" s="72"/>
      <c r="I3" s="1"/>
    </row>
    <row r="4" spans="1:9" ht="24.6" customHeight="1" x14ac:dyDescent="0.25">
      <c r="A4" s="3"/>
      <c r="B4" s="3"/>
      <c r="C4" s="4" t="s">
        <v>0</v>
      </c>
      <c r="D4" s="73"/>
      <c r="E4" s="73"/>
      <c r="F4" s="73"/>
      <c r="G4" s="3"/>
      <c r="H4" s="3"/>
      <c r="I4" s="3"/>
    </row>
    <row r="5" spans="1:9" ht="24.6" customHeight="1" x14ac:dyDescent="0.25">
      <c r="A5" s="3"/>
      <c r="B5" s="3"/>
      <c r="C5" s="5" t="s">
        <v>1</v>
      </c>
      <c r="D5" s="74"/>
      <c r="E5" s="74"/>
      <c r="F5" s="74"/>
      <c r="G5" s="74"/>
      <c r="H5" s="74"/>
      <c r="I5" s="3"/>
    </row>
    <row r="6" spans="1:9" ht="24.6" customHeight="1" x14ac:dyDescent="0.25">
      <c r="A6" s="3"/>
      <c r="B6" s="3"/>
      <c r="C6" s="4" t="s">
        <v>2</v>
      </c>
      <c r="D6" s="67"/>
      <c r="E6" s="67"/>
      <c r="F6" s="67"/>
      <c r="G6" s="67"/>
      <c r="H6" s="67"/>
      <c r="I6" s="3"/>
    </row>
    <row r="7" spans="1:9" ht="24.6" customHeight="1" x14ac:dyDescent="0.25">
      <c r="A7" s="3"/>
      <c r="B7" s="3"/>
      <c r="C7" s="4" t="s">
        <v>3</v>
      </c>
      <c r="D7" s="67"/>
      <c r="E7" s="67"/>
      <c r="F7" s="67"/>
      <c r="G7" s="67"/>
      <c r="H7" s="67"/>
      <c r="I7" s="3"/>
    </row>
    <row r="8" spans="1:9" ht="21.6" customHeight="1" x14ac:dyDescent="0.25">
      <c r="A8" s="3"/>
      <c r="B8" s="3"/>
      <c r="C8" s="4"/>
      <c r="D8" s="6"/>
      <c r="E8" s="6"/>
      <c r="F8" s="7"/>
      <c r="G8" s="3"/>
      <c r="H8" s="3"/>
      <c r="I8" s="3"/>
    </row>
    <row r="9" spans="1:9" ht="21.6" customHeight="1" x14ac:dyDescent="0.25">
      <c r="C9" s="8" t="s">
        <v>19</v>
      </c>
      <c r="D9" s="70"/>
      <c r="E9" s="70"/>
      <c r="F9" s="9" t="s">
        <v>22</v>
      </c>
      <c r="G9" s="69" t="e">
        <f>SUM(#REF!)</f>
        <v>#REF!</v>
      </c>
      <c r="H9" s="69"/>
    </row>
    <row r="10" spans="1:9" ht="21.6" customHeight="1" x14ac:dyDescent="0.25">
      <c r="C10" s="8" t="s">
        <v>20</v>
      </c>
      <c r="D10" s="71"/>
      <c r="E10" s="71"/>
      <c r="F10" s="9"/>
      <c r="G10" s="10"/>
      <c r="H10" s="10"/>
    </row>
    <row r="11" spans="1:9" ht="14.1" customHeight="1" x14ac:dyDescent="0.25">
      <c r="C11" s="11"/>
      <c r="D11" s="12"/>
      <c r="E11" s="12"/>
      <c r="F11" s="9"/>
      <c r="G11" s="10"/>
      <c r="H11" s="10"/>
    </row>
    <row r="12" spans="1:9" ht="31.9" customHeight="1" x14ac:dyDescent="0.25">
      <c r="A12" s="13">
        <v>1</v>
      </c>
      <c r="B12" s="59" t="s">
        <v>4</v>
      </c>
      <c r="C12" s="68"/>
      <c r="D12" s="68"/>
      <c r="E12" s="68"/>
      <c r="F12" s="68"/>
      <c r="G12" s="68"/>
      <c r="H12" s="68"/>
      <c r="I12" s="68"/>
    </row>
    <row r="13" spans="1:9" ht="30.6" customHeight="1" x14ac:dyDescent="0.25">
      <c r="A13" s="13">
        <v>2</v>
      </c>
      <c r="B13" s="59" t="s">
        <v>5</v>
      </c>
      <c r="C13" s="59"/>
      <c r="D13" s="59"/>
      <c r="E13" s="59"/>
      <c r="F13" s="59"/>
      <c r="G13" s="59"/>
      <c r="H13" s="59"/>
      <c r="I13" s="59"/>
    </row>
    <row r="14" spans="1:9" ht="31.15" customHeight="1" x14ac:dyDescent="0.25">
      <c r="A14" s="13">
        <v>3</v>
      </c>
      <c r="B14" s="59" t="s">
        <v>6</v>
      </c>
      <c r="C14" s="59"/>
      <c r="D14" s="59"/>
      <c r="E14" s="59"/>
      <c r="F14" s="59"/>
      <c r="G14" s="59"/>
      <c r="H14" s="59"/>
      <c r="I14" s="59"/>
    </row>
    <row r="15" spans="1:9" ht="14.45" customHeight="1" x14ac:dyDescent="0.25">
      <c r="A15" s="14"/>
      <c r="B15" s="15"/>
      <c r="C15" s="15"/>
      <c r="D15" s="15"/>
      <c r="E15" s="15"/>
      <c r="F15" s="15"/>
      <c r="G15" s="15"/>
      <c r="H15" s="15"/>
      <c r="I15" s="15"/>
    </row>
    <row r="16" spans="1:9" ht="18.600000000000001" customHeight="1" x14ac:dyDescent="0.25">
      <c r="A16" s="3"/>
      <c r="B16" s="3"/>
      <c r="C16" s="4" t="s">
        <v>7</v>
      </c>
      <c r="D16" s="16"/>
      <c r="E16" s="16"/>
      <c r="F16" s="16"/>
      <c r="G16" s="16"/>
      <c r="H16" s="16"/>
      <c r="I16" s="3"/>
    </row>
    <row r="17" spans="1:9" ht="18.600000000000001" customHeight="1" x14ac:dyDescent="0.25">
      <c r="A17" s="3"/>
      <c r="B17" s="3"/>
      <c r="C17" s="3"/>
      <c r="D17" s="17" t="s">
        <v>8</v>
      </c>
      <c r="E17" s="17"/>
      <c r="F17" s="17"/>
      <c r="G17" s="3"/>
      <c r="H17" s="3"/>
      <c r="I17" s="3"/>
    </row>
    <row r="18" spans="1:9" ht="31.9" customHeight="1" x14ac:dyDescent="0.25">
      <c r="A18" s="3"/>
      <c r="B18" s="3"/>
      <c r="C18" s="4" t="s">
        <v>7</v>
      </c>
      <c r="D18" s="16" t="s">
        <v>9</v>
      </c>
      <c r="E18" s="16"/>
      <c r="F18" s="16"/>
      <c r="G18" s="16"/>
      <c r="H18" s="16"/>
      <c r="I18" s="3"/>
    </row>
    <row r="19" spans="1:9" ht="18.600000000000001" customHeight="1" x14ac:dyDescent="0.25">
      <c r="A19" s="3"/>
      <c r="B19" s="3"/>
      <c r="C19" s="3"/>
      <c r="D19" s="3" t="s">
        <v>8</v>
      </c>
      <c r="E19" s="3"/>
      <c r="F19" s="3"/>
      <c r="G19" s="3"/>
      <c r="H19" s="3"/>
      <c r="I19" s="3"/>
    </row>
    <row r="20" spans="1:9" ht="12" customHeight="1" x14ac:dyDescent="0.25">
      <c r="A20" s="3"/>
      <c r="B20" s="3"/>
      <c r="C20" s="3"/>
      <c r="D20" s="3"/>
      <c r="E20" s="3"/>
      <c r="F20" s="3"/>
      <c r="G20" s="3"/>
      <c r="H20" s="3"/>
      <c r="I20" s="3"/>
    </row>
    <row r="21" spans="1:9" ht="30" x14ac:dyDescent="0.25">
      <c r="A21" s="3"/>
      <c r="B21" s="18" t="s">
        <v>21</v>
      </c>
      <c r="C21" s="19" t="s">
        <v>10</v>
      </c>
      <c r="D21" s="19" t="s">
        <v>11</v>
      </c>
      <c r="E21" s="19" t="s">
        <v>12</v>
      </c>
      <c r="F21" s="18" t="s">
        <v>13</v>
      </c>
      <c r="G21" s="19"/>
      <c r="H21" s="19" t="s">
        <v>14</v>
      </c>
      <c r="I21" s="3"/>
    </row>
    <row r="22" spans="1:9" s="21" customFormat="1" ht="20.100000000000001" customHeight="1" x14ac:dyDescent="0.25">
      <c r="A22" s="20"/>
      <c r="B22" s="60" t="s">
        <v>50</v>
      </c>
      <c r="C22" s="60"/>
      <c r="D22" s="45"/>
      <c r="E22" s="46"/>
      <c r="F22" s="45"/>
      <c r="G22" s="45"/>
      <c r="H22" s="45"/>
      <c r="I22" s="20"/>
    </row>
    <row r="23" spans="1:9" ht="24" customHeight="1" x14ac:dyDescent="0.25">
      <c r="A23" s="3"/>
      <c r="B23" s="39">
        <v>1</v>
      </c>
      <c r="C23" s="37" t="s">
        <v>23</v>
      </c>
      <c r="D23" s="38" t="s">
        <v>15</v>
      </c>
      <c r="E23" s="33">
        <f>E34+E35+E36</f>
        <v>632</v>
      </c>
      <c r="F23" s="24">
        <v>0</v>
      </c>
      <c r="H23" s="25">
        <f t="shared" ref="H23" si="0">SUM(E23*F23)</f>
        <v>0</v>
      </c>
      <c r="I23" s="3"/>
    </row>
    <row r="24" spans="1:9" ht="24" customHeight="1" x14ac:dyDescent="0.25">
      <c r="A24" s="3"/>
      <c r="B24" s="39">
        <v>2</v>
      </c>
      <c r="C24" s="32" t="s">
        <v>24</v>
      </c>
      <c r="D24" s="38" t="s">
        <v>16</v>
      </c>
      <c r="E24" s="33">
        <v>1</v>
      </c>
      <c r="F24" s="24">
        <v>0</v>
      </c>
      <c r="H24" s="25">
        <f>SUM(F24*E24)</f>
        <v>0</v>
      </c>
      <c r="I24" s="3"/>
    </row>
    <row r="25" spans="1:9" ht="24" customHeight="1" x14ac:dyDescent="0.25">
      <c r="A25" s="3"/>
      <c r="B25" s="39">
        <v>3</v>
      </c>
      <c r="C25" s="32" t="s">
        <v>25</v>
      </c>
      <c r="D25" s="38" t="s">
        <v>17</v>
      </c>
      <c r="E25" s="33">
        <v>1</v>
      </c>
      <c r="F25" s="24">
        <v>0</v>
      </c>
      <c r="H25" s="25">
        <f t="shared" ref="H25:H44" si="1">SUM(F25*E25)</f>
        <v>0</v>
      </c>
      <c r="I25" s="3"/>
    </row>
    <row r="26" spans="1:9" ht="24" customHeight="1" x14ac:dyDescent="0.25">
      <c r="A26" s="3"/>
      <c r="B26" s="40">
        <v>4</v>
      </c>
      <c r="C26" s="32" t="s">
        <v>26</v>
      </c>
      <c r="D26" s="38" t="s">
        <v>16</v>
      </c>
      <c r="E26" s="33">
        <v>1</v>
      </c>
      <c r="F26" s="24">
        <v>0</v>
      </c>
      <c r="H26" s="25">
        <f t="shared" si="1"/>
        <v>0</v>
      </c>
      <c r="I26" s="3"/>
    </row>
    <row r="27" spans="1:9" ht="24" customHeight="1" x14ac:dyDescent="0.25">
      <c r="A27" s="3"/>
      <c r="B27" s="40">
        <v>5</v>
      </c>
      <c r="C27" s="32" t="s">
        <v>27</v>
      </c>
      <c r="D27" s="38" t="s">
        <v>17</v>
      </c>
      <c r="E27" s="33">
        <v>2</v>
      </c>
      <c r="F27" s="24">
        <v>0</v>
      </c>
      <c r="H27" s="25">
        <f t="shared" si="1"/>
        <v>0</v>
      </c>
      <c r="I27" s="3"/>
    </row>
    <row r="28" spans="1:9" ht="24" customHeight="1" x14ac:dyDescent="0.25">
      <c r="A28" s="3"/>
      <c r="B28" s="39">
        <v>6</v>
      </c>
      <c r="C28" s="32" t="s">
        <v>28</v>
      </c>
      <c r="D28" s="38" t="s">
        <v>16</v>
      </c>
      <c r="E28" s="33">
        <v>1</v>
      </c>
      <c r="F28" s="24">
        <v>0</v>
      </c>
      <c r="H28" s="25">
        <f t="shared" si="1"/>
        <v>0</v>
      </c>
      <c r="I28" s="3"/>
    </row>
    <row r="29" spans="1:9" ht="24" customHeight="1" x14ac:dyDescent="0.25">
      <c r="A29" s="3"/>
      <c r="B29" s="39">
        <v>7</v>
      </c>
      <c r="C29" s="32" t="s">
        <v>29</v>
      </c>
      <c r="D29" s="38" t="s">
        <v>46</v>
      </c>
      <c r="E29" s="33">
        <f>144</f>
        <v>144</v>
      </c>
      <c r="F29" s="24">
        <v>0</v>
      </c>
      <c r="H29" s="25">
        <f t="shared" si="1"/>
        <v>0</v>
      </c>
      <c r="I29" s="3"/>
    </row>
    <row r="30" spans="1:9" ht="24" customHeight="1" x14ac:dyDescent="0.25">
      <c r="A30" s="3"/>
      <c r="B30" s="39">
        <v>8</v>
      </c>
      <c r="C30" s="32" t="s">
        <v>30</v>
      </c>
      <c r="D30" s="38" t="s">
        <v>17</v>
      </c>
      <c r="E30" s="33">
        <v>1</v>
      </c>
      <c r="F30" s="24">
        <v>0</v>
      </c>
      <c r="H30" s="25">
        <f t="shared" si="1"/>
        <v>0</v>
      </c>
      <c r="I30" s="3"/>
    </row>
    <row r="31" spans="1:9" ht="24" customHeight="1" x14ac:dyDescent="0.25">
      <c r="A31" s="3"/>
      <c r="B31" s="39">
        <v>9</v>
      </c>
      <c r="C31" s="32" t="s">
        <v>31</v>
      </c>
      <c r="D31" s="38" t="s">
        <v>16</v>
      </c>
      <c r="E31" s="33">
        <v>1</v>
      </c>
      <c r="F31" s="24">
        <v>0</v>
      </c>
      <c r="H31" s="25">
        <f t="shared" si="1"/>
        <v>0</v>
      </c>
      <c r="I31" s="3"/>
    </row>
    <row r="32" spans="1:9" ht="24" customHeight="1" x14ac:dyDescent="0.25">
      <c r="A32" s="3"/>
      <c r="B32" s="39">
        <v>10</v>
      </c>
      <c r="C32" s="32" t="s">
        <v>33</v>
      </c>
      <c r="D32" s="38" t="s">
        <v>17</v>
      </c>
      <c r="E32" s="33">
        <v>2</v>
      </c>
      <c r="F32" s="24">
        <v>0</v>
      </c>
      <c r="H32" s="25">
        <f t="shared" si="1"/>
        <v>0</v>
      </c>
      <c r="I32" s="3"/>
    </row>
    <row r="33" spans="1:18" ht="24" customHeight="1" x14ac:dyDescent="0.25">
      <c r="A33" s="3"/>
      <c r="B33" s="39">
        <v>11</v>
      </c>
      <c r="C33" s="32" t="s">
        <v>34</v>
      </c>
      <c r="D33" s="38" t="s">
        <v>47</v>
      </c>
      <c r="E33" s="33">
        <v>1</v>
      </c>
      <c r="F33" s="24">
        <v>0</v>
      </c>
      <c r="H33" s="25">
        <f t="shared" si="1"/>
        <v>0</v>
      </c>
      <c r="I33" s="3"/>
    </row>
    <row r="34" spans="1:18" ht="24" customHeight="1" x14ac:dyDescent="0.25">
      <c r="A34" s="3"/>
      <c r="B34" s="39">
        <v>12</v>
      </c>
      <c r="C34" s="32" t="s">
        <v>35</v>
      </c>
      <c r="D34" s="38" t="s">
        <v>15</v>
      </c>
      <c r="E34" s="33">
        <v>291</v>
      </c>
      <c r="F34" s="24">
        <v>0</v>
      </c>
      <c r="H34" s="25">
        <f t="shared" si="1"/>
        <v>0</v>
      </c>
      <c r="I34" s="3"/>
    </row>
    <row r="35" spans="1:18" ht="24" customHeight="1" x14ac:dyDescent="0.25">
      <c r="A35" s="3"/>
      <c r="B35" s="39">
        <v>13</v>
      </c>
      <c r="C35" s="32" t="s">
        <v>36</v>
      </c>
      <c r="D35" s="38" t="s">
        <v>15</v>
      </c>
      <c r="E35" s="33">
        <f>21+7</f>
        <v>28</v>
      </c>
      <c r="F35" s="24">
        <v>0</v>
      </c>
      <c r="H35" s="25">
        <f t="shared" si="1"/>
        <v>0</v>
      </c>
      <c r="I35" s="3"/>
    </row>
    <row r="36" spans="1:18" ht="24" customHeight="1" x14ac:dyDescent="0.25">
      <c r="A36" s="3"/>
      <c r="B36" s="39">
        <v>14</v>
      </c>
      <c r="C36" s="32" t="s">
        <v>37</v>
      </c>
      <c r="D36" s="38" t="s">
        <v>15</v>
      </c>
      <c r="E36" s="33">
        <v>313</v>
      </c>
      <c r="F36" s="24">
        <v>0</v>
      </c>
      <c r="H36" s="25">
        <f t="shared" si="1"/>
        <v>0</v>
      </c>
      <c r="I36" s="3"/>
    </row>
    <row r="37" spans="1:18" ht="24" customHeight="1" x14ac:dyDescent="0.25">
      <c r="A37" s="3"/>
      <c r="B37" s="39">
        <v>15</v>
      </c>
      <c r="C37" s="32" t="s">
        <v>38</v>
      </c>
      <c r="D37" s="38" t="s">
        <v>15</v>
      </c>
      <c r="E37" s="33">
        <v>295</v>
      </c>
      <c r="F37" s="24">
        <v>0</v>
      </c>
      <c r="H37" s="25">
        <f>SUM(F37*E37)</f>
        <v>0</v>
      </c>
      <c r="I37" s="3"/>
    </row>
    <row r="38" spans="1:18" ht="24" customHeight="1" x14ac:dyDescent="0.25">
      <c r="A38" s="3"/>
      <c r="B38" s="41">
        <v>16</v>
      </c>
      <c r="C38" s="32" t="s">
        <v>39</v>
      </c>
      <c r="D38" s="38" t="s">
        <v>17</v>
      </c>
      <c r="E38" s="33">
        <v>1</v>
      </c>
      <c r="F38" s="24">
        <v>0</v>
      </c>
      <c r="H38" s="25">
        <f t="shared" si="1"/>
        <v>0</v>
      </c>
      <c r="I38" s="27"/>
    </row>
    <row r="39" spans="1:18" ht="24" customHeight="1" x14ac:dyDescent="0.25">
      <c r="A39" s="3"/>
      <c r="B39" s="41">
        <v>17</v>
      </c>
      <c r="C39" s="32" t="s">
        <v>40</v>
      </c>
      <c r="D39" s="38" t="s">
        <v>16</v>
      </c>
      <c r="E39" s="33">
        <v>1</v>
      </c>
      <c r="F39" s="24">
        <v>0</v>
      </c>
      <c r="H39" s="25">
        <f t="shared" si="1"/>
        <v>0</v>
      </c>
      <c r="I39" s="27"/>
    </row>
    <row r="40" spans="1:18" ht="24" customHeight="1" x14ac:dyDescent="0.25">
      <c r="A40" s="3"/>
      <c r="B40" s="41">
        <v>18</v>
      </c>
      <c r="C40" s="32" t="s">
        <v>41</v>
      </c>
      <c r="D40" s="38" t="s">
        <v>17</v>
      </c>
      <c r="E40" s="33">
        <v>1</v>
      </c>
      <c r="F40" s="24">
        <v>0</v>
      </c>
      <c r="H40" s="25">
        <f t="shared" si="1"/>
        <v>0</v>
      </c>
      <c r="I40" s="3"/>
    </row>
    <row r="41" spans="1:18" ht="24" customHeight="1" x14ac:dyDescent="0.25">
      <c r="A41" s="3"/>
      <c r="B41" s="41">
        <v>19</v>
      </c>
      <c r="C41" s="32" t="s">
        <v>42</v>
      </c>
      <c r="D41" s="38" t="s">
        <v>17</v>
      </c>
      <c r="E41" s="33">
        <v>29</v>
      </c>
      <c r="F41" s="24">
        <v>0</v>
      </c>
      <c r="H41" s="25">
        <f t="shared" si="1"/>
        <v>0</v>
      </c>
      <c r="I41" s="3"/>
    </row>
    <row r="42" spans="1:18" ht="24" customHeight="1" x14ac:dyDescent="0.25">
      <c r="A42" s="3"/>
      <c r="B42" s="41">
        <f t="shared" ref="B42:B44" si="2">B41+1</f>
        <v>20</v>
      </c>
      <c r="C42" s="32" t="s">
        <v>43</v>
      </c>
      <c r="D42" s="38" t="s">
        <v>17</v>
      </c>
      <c r="E42" s="33">
        <v>1</v>
      </c>
      <c r="F42" s="24">
        <v>0</v>
      </c>
      <c r="H42" s="25">
        <f t="shared" si="1"/>
        <v>0</v>
      </c>
      <c r="I42" s="3"/>
    </row>
    <row r="43" spans="1:18" ht="24" customHeight="1" x14ac:dyDescent="0.25">
      <c r="A43" s="3"/>
      <c r="B43" s="41">
        <f t="shared" si="2"/>
        <v>21</v>
      </c>
      <c r="C43" s="32" t="s">
        <v>44</v>
      </c>
      <c r="D43" s="38" t="s">
        <v>18</v>
      </c>
      <c r="E43" s="33">
        <f>ROUND(CONVERT((7437*8/12),"ft^3","yd^3"),0)</f>
        <v>184</v>
      </c>
      <c r="F43" s="24">
        <v>0</v>
      </c>
      <c r="H43" s="25">
        <f t="shared" si="1"/>
        <v>0</v>
      </c>
      <c r="I43" s="3"/>
    </row>
    <row r="44" spans="1:18" ht="24" customHeight="1" x14ac:dyDescent="0.25">
      <c r="A44" s="3"/>
      <c r="B44" s="41">
        <f t="shared" si="2"/>
        <v>22</v>
      </c>
      <c r="C44" s="32" t="s">
        <v>45</v>
      </c>
      <c r="D44" s="38" t="s">
        <v>57</v>
      </c>
      <c r="E44" s="33">
        <v>498</v>
      </c>
      <c r="F44" s="44">
        <v>0</v>
      </c>
      <c r="H44" s="25">
        <f t="shared" si="1"/>
        <v>0</v>
      </c>
      <c r="I44" s="3"/>
    </row>
    <row r="45" spans="1:18" ht="24" customHeight="1" x14ac:dyDescent="0.25">
      <c r="A45" s="3"/>
      <c r="B45" s="41"/>
      <c r="C45" s="32"/>
      <c r="D45" s="38"/>
      <c r="E45" s="33"/>
      <c r="F45" s="44"/>
      <c r="H45" s="30"/>
      <c r="I45" s="3"/>
    </row>
    <row r="46" spans="1:18" ht="24" customHeight="1" x14ac:dyDescent="0.25">
      <c r="A46" s="3"/>
      <c r="B46" s="41"/>
      <c r="C46" s="32"/>
      <c r="D46" s="38"/>
      <c r="E46" s="65" t="s">
        <v>53</v>
      </c>
      <c r="F46" s="65"/>
      <c r="H46" s="43">
        <f>SUM(H23:H44)</f>
        <v>0</v>
      </c>
      <c r="I46" s="3"/>
    </row>
    <row r="47" spans="1:18" ht="20.100000000000001" customHeight="1" x14ac:dyDescent="0.25">
      <c r="A47" s="3"/>
      <c r="B47" s="47" t="s">
        <v>48</v>
      </c>
      <c r="C47" s="47"/>
      <c r="D47" s="48"/>
      <c r="E47" s="49"/>
      <c r="F47" s="50"/>
      <c r="G47" s="51"/>
      <c r="H47" s="52"/>
      <c r="I47" s="3"/>
      <c r="K47" s="22"/>
      <c r="L47" s="22"/>
      <c r="M47" s="22"/>
      <c r="N47" s="22"/>
      <c r="O47" s="22"/>
      <c r="P47" s="22"/>
      <c r="Q47" s="22"/>
      <c r="R47" s="22"/>
    </row>
    <row r="48" spans="1:18" ht="24" customHeight="1" x14ac:dyDescent="0.25">
      <c r="A48" s="3"/>
      <c r="B48" s="42">
        <v>24</v>
      </c>
      <c r="C48" s="36" t="s">
        <v>23</v>
      </c>
      <c r="D48" s="22" t="s">
        <v>15</v>
      </c>
      <c r="E48" s="33">
        <f>(334.68+56.07)*2</f>
        <v>781.5</v>
      </c>
      <c r="F48" s="24">
        <v>0</v>
      </c>
      <c r="H48" s="25">
        <f>SUM(E48*F48)</f>
        <v>0</v>
      </c>
      <c r="I48" s="3"/>
      <c r="K48" s="22"/>
      <c r="L48" s="22"/>
      <c r="M48" s="22"/>
      <c r="N48" s="22"/>
      <c r="O48" s="22"/>
      <c r="P48" s="22"/>
      <c r="Q48" s="22"/>
      <c r="R48" s="22"/>
    </row>
    <row r="49" spans="1:18" ht="24" customHeight="1" x14ac:dyDescent="0.25">
      <c r="A49" s="3"/>
      <c r="B49" s="42">
        <f>B48+1</f>
        <v>25</v>
      </c>
      <c r="C49" s="32" t="s">
        <v>32</v>
      </c>
      <c r="D49" s="22" t="s">
        <v>15</v>
      </c>
      <c r="E49" s="33">
        <f>(334.68+56.07)*2</f>
        <v>781.5</v>
      </c>
      <c r="F49" s="24">
        <v>0</v>
      </c>
      <c r="H49" s="25">
        <f t="shared" ref="H49" si="3">SUM(E49*F49)</f>
        <v>0</v>
      </c>
      <c r="I49" s="3"/>
      <c r="K49" s="22"/>
      <c r="L49" s="22"/>
      <c r="M49" s="22"/>
      <c r="N49" s="22"/>
      <c r="O49" s="22"/>
      <c r="P49" s="22"/>
      <c r="Q49" s="22"/>
      <c r="R49" s="22"/>
    </row>
    <row r="50" spans="1:18" ht="24" customHeight="1" x14ac:dyDescent="0.25">
      <c r="A50" s="3"/>
      <c r="B50" s="42"/>
      <c r="C50" s="32"/>
      <c r="D50" s="22"/>
      <c r="E50" s="33"/>
      <c r="F50" s="44"/>
      <c r="H50" s="30"/>
      <c r="I50" s="3"/>
      <c r="K50" s="22"/>
      <c r="L50" s="22"/>
      <c r="M50" s="22"/>
      <c r="N50" s="22"/>
      <c r="O50" s="22"/>
      <c r="P50" s="22"/>
      <c r="Q50" s="22"/>
      <c r="R50" s="22"/>
    </row>
    <row r="51" spans="1:18" ht="24" customHeight="1" x14ac:dyDescent="0.25">
      <c r="A51" s="3"/>
      <c r="B51" s="42"/>
      <c r="C51" s="61" t="s">
        <v>53</v>
      </c>
      <c r="D51" s="61"/>
      <c r="E51" s="61"/>
      <c r="F51" s="61"/>
      <c r="H51" s="30">
        <f>SUM(H48+H49)</f>
        <v>0</v>
      </c>
      <c r="I51" s="3"/>
      <c r="K51" s="22"/>
      <c r="L51" s="22"/>
      <c r="M51" s="22"/>
      <c r="N51" s="22"/>
      <c r="O51" s="22"/>
      <c r="P51" s="22"/>
      <c r="Q51" s="22"/>
      <c r="R51" s="22"/>
    </row>
    <row r="52" spans="1:18" ht="20.100000000000001" customHeight="1" x14ac:dyDescent="0.25">
      <c r="A52" s="3"/>
      <c r="B52" s="66" t="s">
        <v>49</v>
      </c>
      <c r="C52" s="66"/>
      <c r="D52" s="48"/>
      <c r="E52" s="53"/>
      <c r="F52" s="54"/>
      <c r="G52" s="51"/>
      <c r="H52" s="52"/>
      <c r="I52" s="3"/>
      <c r="K52" s="22"/>
      <c r="L52" s="22"/>
      <c r="M52" s="22"/>
      <c r="N52" s="22"/>
      <c r="O52" s="22"/>
      <c r="P52" s="22"/>
      <c r="Q52" s="22"/>
      <c r="R52" s="22"/>
    </row>
    <row r="53" spans="1:18" ht="24" customHeight="1" x14ac:dyDescent="0.25">
      <c r="A53" s="3"/>
      <c r="B53" s="42">
        <f>B49+1</f>
        <v>26</v>
      </c>
      <c r="C53" s="36" t="s">
        <v>51</v>
      </c>
      <c r="D53" s="34" t="s">
        <v>16</v>
      </c>
      <c r="E53" s="35">
        <v>1</v>
      </c>
      <c r="F53" s="24">
        <v>0</v>
      </c>
      <c r="H53" s="25">
        <f>SUM(E53*F53)</f>
        <v>0</v>
      </c>
      <c r="I53" s="3"/>
      <c r="K53" s="22"/>
      <c r="L53" s="22"/>
      <c r="M53" s="22"/>
      <c r="N53" s="22"/>
      <c r="O53" s="22"/>
      <c r="P53" s="22"/>
      <c r="Q53" s="22"/>
      <c r="R53" s="22"/>
    </row>
    <row r="54" spans="1:18" ht="24" customHeight="1" x14ac:dyDescent="0.25">
      <c r="A54" s="3"/>
      <c r="B54" s="42">
        <v>27</v>
      </c>
      <c r="C54" s="32" t="s">
        <v>56</v>
      </c>
      <c r="D54" s="34" t="s">
        <v>57</v>
      </c>
      <c r="E54" s="35">
        <v>1550</v>
      </c>
      <c r="F54" s="24">
        <v>0</v>
      </c>
      <c r="H54" s="25">
        <f t="shared" ref="H54" si="4">SUM(E54*F54)</f>
        <v>0</v>
      </c>
      <c r="I54" s="3"/>
    </row>
    <row r="55" spans="1:18" ht="24" customHeight="1" x14ac:dyDescent="0.25">
      <c r="A55" s="3"/>
      <c r="B55" s="42"/>
      <c r="C55" s="32"/>
      <c r="D55" s="34"/>
      <c r="E55" s="35"/>
      <c r="F55" s="44"/>
      <c r="H55" s="25"/>
      <c r="I55" s="3"/>
    </row>
    <row r="56" spans="1:18" ht="24" customHeight="1" x14ac:dyDescent="0.25">
      <c r="A56" s="3"/>
      <c r="B56" s="42"/>
      <c r="C56" s="62" t="s">
        <v>53</v>
      </c>
      <c r="D56" s="62"/>
      <c r="E56" s="62"/>
      <c r="F56" s="62"/>
      <c r="H56" s="25">
        <f>SUM(H53:H54)</f>
        <v>0</v>
      </c>
      <c r="I56" s="3"/>
    </row>
    <row r="57" spans="1:18" ht="24" customHeight="1" thickBot="1" x14ac:dyDescent="0.3">
      <c r="A57" s="3"/>
      <c r="B57" s="57"/>
      <c r="C57" s="64"/>
      <c r="D57" s="64"/>
      <c r="E57" s="64"/>
      <c r="F57" s="64"/>
      <c r="G57" s="55"/>
      <c r="H57" s="56"/>
      <c r="I57" s="3"/>
    </row>
    <row r="58" spans="1:18" ht="24" customHeight="1" thickBot="1" x14ac:dyDescent="0.3">
      <c r="A58" s="3"/>
      <c r="B58" s="58"/>
      <c r="C58" s="63" t="s">
        <v>55</v>
      </c>
      <c r="D58" s="63"/>
      <c r="E58" s="63"/>
      <c r="F58" s="63"/>
      <c r="G58" s="55"/>
      <c r="H58" s="56">
        <f>SUM(H46,H51,H56)</f>
        <v>0</v>
      </c>
      <c r="I58" s="3"/>
    </row>
    <row r="59" spans="1:18" ht="24" customHeight="1" x14ac:dyDescent="0.25">
      <c r="A59" s="3"/>
      <c r="B59" s="28"/>
      <c r="D59" s="22"/>
      <c r="E59" s="31"/>
      <c r="F59" s="29"/>
      <c r="H59" s="25"/>
      <c r="I59" s="3"/>
    </row>
    <row r="60" spans="1:18" ht="22.9" customHeight="1" x14ac:dyDescent="0.25">
      <c r="A60" s="3"/>
      <c r="I60" s="27"/>
    </row>
    <row r="61" spans="1:18" ht="21.6" customHeight="1" x14ac:dyDescent="0.25">
      <c r="A61" s="3"/>
      <c r="I61" s="27"/>
    </row>
    <row r="62" spans="1:18" ht="21.6" customHeight="1" x14ac:dyDescent="0.25">
      <c r="A62" s="3"/>
      <c r="I62" s="27"/>
    </row>
    <row r="63" spans="1:18" ht="21.6" customHeight="1" x14ac:dyDescent="0.25">
      <c r="A63" s="3"/>
      <c r="I63" s="27"/>
    </row>
    <row r="64" spans="1:18" ht="21.6" customHeight="1" x14ac:dyDescent="0.25">
      <c r="A64" s="20"/>
      <c r="C64" s="23"/>
      <c r="I64" s="27"/>
    </row>
    <row r="65" spans="1:9" ht="21.6" customHeight="1" x14ac:dyDescent="0.25">
      <c r="A65" s="3"/>
      <c r="I65" s="27"/>
    </row>
    <row r="66" spans="1:9" ht="21.6" customHeight="1" x14ac:dyDescent="0.25">
      <c r="A66" s="3"/>
      <c r="I66" s="27"/>
    </row>
    <row r="67" spans="1:9" ht="21.6" customHeight="1" x14ac:dyDescent="0.25">
      <c r="A67" s="3"/>
      <c r="I67" s="27"/>
    </row>
    <row r="68" spans="1:9" ht="21.6" customHeight="1" x14ac:dyDescent="0.25">
      <c r="A68" s="3"/>
      <c r="I68" s="27"/>
    </row>
    <row r="69" spans="1:9" ht="21.6" customHeight="1" x14ac:dyDescent="0.25">
      <c r="A69" s="3"/>
      <c r="I69" s="27"/>
    </row>
    <row r="70" spans="1:9" ht="21.6" customHeight="1" x14ac:dyDescent="0.25">
      <c r="A70" s="3"/>
      <c r="I70" s="27"/>
    </row>
    <row r="71" spans="1:9" ht="21.6" customHeight="1" x14ac:dyDescent="0.25">
      <c r="A71" s="3"/>
      <c r="I71" s="27"/>
    </row>
    <row r="72" spans="1:9" ht="21.6" customHeight="1" x14ac:dyDescent="0.25">
      <c r="A72" s="3"/>
      <c r="I72" s="27"/>
    </row>
    <row r="73" spans="1:9" ht="21.6" customHeight="1" x14ac:dyDescent="0.25">
      <c r="A73" s="3"/>
      <c r="I73" s="27"/>
    </row>
    <row r="74" spans="1:9" ht="21.6" customHeight="1" x14ac:dyDescent="0.25">
      <c r="A74" s="3"/>
      <c r="I74" s="27"/>
    </row>
    <row r="75" spans="1:9" ht="21.6" customHeight="1" x14ac:dyDescent="0.25">
      <c r="A75" s="3"/>
      <c r="I75" s="27"/>
    </row>
    <row r="76" spans="1:9" ht="21.6" customHeight="1" x14ac:dyDescent="0.25">
      <c r="A76" s="3"/>
      <c r="I76" s="27"/>
    </row>
    <row r="77" spans="1:9" ht="21.6" customHeight="1" x14ac:dyDescent="0.25">
      <c r="A77" s="3"/>
      <c r="I77" s="27"/>
    </row>
    <row r="78" spans="1:9" ht="21.6" customHeight="1" x14ac:dyDescent="0.25">
      <c r="A78" s="3"/>
      <c r="I78" s="27"/>
    </row>
    <row r="79" spans="1:9" ht="21.6" customHeight="1" x14ac:dyDescent="0.25">
      <c r="A79" s="3"/>
      <c r="I79" s="27"/>
    </row>
    <row r="80" spans="1:9" ht="21.6" customHeight="1" x14ac:dyDescent="0.25">
      <c r="A80" s="3"/>
      <c r="I80" s="27"/>
    </row>
    <row r="81" spans="1:9" ht="21.6" customHeight="1" x14ac:dyDescent="0.25">
      <c r="A81" s="3"/>
      <c r="I81" s="27"/>
    </row>
    <row r="82" spans="1:9" ht="21.6" customHeight="1" x14ac:dyDescent="0.25">
      <c r="A82" s="3"/>
      <c r="I82" s="26"/>
    </row>
    <row r="83" spans="1:9" ht="21.6" customHeight="1" x14ac:dyDescent="0.25">
      <c r="A83" s="3"/>
      <c r="I83" s="26"/>
    </row>
    <row r="84" spans="1:9" ht="21.6" customHeight="1" x14ac:dyDescent="0.25">
      <c r="A84" s="3"/>
      <c r="I84" s="26"/>
    </row>
    <row r="85" spans="1:9" ht="21.6" customHeight="1" x14ac:dyDescent="0.25">
      <c r="A85" s="3"/>
      <c r="I85" s="26"/>
    </row>
    <row r="86" spans="1:9" ht="21.6" customHeight="1" x14ac:dyDescent="0.25">
      <c r="A86" s="3"/>
      <c r="I86" s="26"/>
    </row>
    <row r="87" spans="1:9" ht="21.6" customHeight="1" x14ac:dyDescent="0.25">
      <c r="A87" s="3"/>
      <c r="I87" s="26"/>
    </row>
    <row r="88" spans="1:9" ht="21.6" customHeight="1" x14ac:dyDescent="0.25">
      <c r="A88" s="3"/>
      <c r="I88" s="26"/>
    </row>
    <row r="89" spans="1:9" ht="12.6" customHeight="1" x14ac:dyDescent="0.25">
      <c r="A89" s="3"/>
      <c r="I89" s="26"/>
    </row>
    <row r="90" spans="1:9" ht="21.4" customHeight="1" x14ac:dyDescent="0.25">
      <c r="A90" s="3"/>
    </row>
    <row r="91" spans="1:9" ht="15.6" customHeight="1" x14ac:dyDescent="0.25"/>
    <row r="92" spans="1:9" ht="15.6" customHeight="1" x14ac:dyDescent="0.25"/>
    <row r="93" spans="1:9" ht="21.6" customHeight="1" x14ac:dyDescent="0.25"/>
    <row r="94" spans="1:9" ht="21.6" customHeight="1" x14ac:dyDescent="0.25"/>
    <row r="95" spans="1:9" ht="21.6" customHeight="1" x14ac:dyDescent="0.25"/>
    <row r="96" spans="1:9" ht="21.4" customHeight="1" x14ac:dyDescent="0.25"/>
    <row r="97" ht="21.6" customHeight="1" x14ac:dyDescent="0.25"/>
    <row r="98" ht="21.4" customHeight="1" x14ac:dyDescent="0.25"/>
    <row r="99" ht="21.6" customHeight="1" x14ac:dyDescent="0.25"/>
    <row r="100" ht="21.6" customHeight="1" x14ac:dyDescent="0.25"/>
    <row r="101" ht="21.6" customHeight="1" x14ac:dyDescent="0.25"/>
    <row r="102" ht="21.6" customHeight="1" x14ac:dyDescent="0.25"/>
    <row r="103" ht="21.6" customHeight="1" x14ac:dyDescent="0.25"/>
    <row r="104" ht="21.6" customHeight="1" x14ac:dyDescent="0.25"/>
    <row r="105" ht="21.6" customHeight="1" x14ac:dyDescent="0.25"/>
    <row r="106" ht="21.6" customHeight="1" x14ac:dyDescent="0.25"/>
    <row r="107" ht="21.6" customHeight="1" x14ac:dyDescent="0.25"/>
    <row r="108" ht="21.6" customHeight="1" x14ac:dyDescent="0.25"/>
    <row r="109" ht="10.7" customHeight="1" x14ac:dyDescent="0.25"/>
    <row r="110" ht="21.6" customHeight="1" x14ac:dyDescent="0.25"/>
    <row r="112" ht="21.6" customHeight="1" x14ac:dyDescent="0.25"/>
  </sheetData>
  <sheetProtection algorithmName="SHA-512" hashValue="VzPHIfn5PAXY+FT8WBlFjdB7v02nU08SYXa2gJCED/5y46TiIHpM9EBW2mMbA2xHW4DGgmijvc4IcuRUInK6uQ==" saltValue="NA4nfCgZEUrkYJDfqiy8ig==" spinCount="100000" sheet="1" objects="1" scenarios="1"/>
  <protectedRanges>
    <protectedRange password="DA9B" sqref="B52 D48:E57 C48:C51 C53:C57 C58:E58" name="Range1_1"/>
  </protectedRanges>
  <mergeCells count="20">
    <mergeCell ref="B1:H1"/>
    <mergeCell ref="B2:H2"/>
    <mergeCell ref="B3:H3"/>
    <mergeCell ref="D4:F4"/>
    <mergeCell ref="D5:H5"/>
    <mergeCell ref="C58:F58"/>
    <mergeCell ref="C57:F57"/>
    <mergeCell ref="E46:F46"/>
    <mergeCell ref="B52:C52"/>
    <mergeCell ref="D6:H6"/>
    <mergeCell ref="D7:H7"/>
    <mergeCell ref="B12:I12"/>
    <mergeCell ref="G9:H9"/>
    <mergeCell ref="D9:E9"/>
    <mergeCell ref="D10:E10"/>
    <mergeCell ref="B13:I13"/>
    <mergeCell ref="B14:I14"/>
    <mergeCell ref="B22:C22"/>
    <mergeCell ref="C51:F51"/>
    <mergeCell ref="C56:F56"/>
  </mergeCells>
  <pageMargins left="0.5" right="0.5" top="0.4" bottom="0.35" header="0.3" footer="0.3"/>
  <pageSetup scale="70" fitToHeight="0" orientation="portrait" r:id="rId1"/>
  <headerFooter>
    <oddFooter>&amp;C&amp;9&amp;P of &amp;N&amp;R&amp;9Maytown Drive - Bid Form</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A07B4B88D4774D9EB6939B4C3DB633" ma:contentTypeVersion="20" ma:contentTypeDescription="Create a new document." ma:contentTypeScope="" ma:versionID="7fafd1b5fc736e0a8be708c0ba5b688a">
  <xsd:schema xmlns:xsd="http://www.w3.org/2001/XMLSchema" xmlns:xs="http://www.w3.org/2001/XMLSchema" xmlns:p="http://schemas.microsoft.com/office/2006/metadata/properties" xmlns:ns2="1125f2ea-6fa4-4e93-aa7d-373e866caefb" xmlns:ns3="c862b2bd-0d6d-4f83-851d-0653fdf54da5" targetNamespace="http://schemas.microsoft.com/office/2006/metadata/properties" ma:root="true" ma:fieldsID="59a17a0736c56654584246203f17bd1e" ns2:_="" ns3:_="">
    <xsd:import namespace="1125f2ea-6fa4-4e93-aa7d-373e866caefb"/>
    <xsd:import namespace="c862b2bd-0d6d-4f83-851d-0653fdf54da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BusinessUser"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JobNumber" minOccurs="0"/>
                <xsd:element ref="ns3:LOOK"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25f2ea-6fa4-4e93-aa7d-373e866caef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fc94ef9-f67c-4b6e-a0fe-e436fba2aef6}" ma:internalName="TaxCatchAll" ma:showField="CatchAllData" ma:web="1125f2ea-6fa4-4e93-aa7d-373e866caef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862b2bd-0d6d-4f83-851d-0653fdf54da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BusinessUser" ma:index="14" nillable="true" ma:displayName="Business User" ma:format="Dropdown" ma:list="UserInfo" ma:SharePointGroup="0" ma:internalName="BusinessUs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d14d0c-3e4c-4726-b891-7456bf9f6132"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JobNumber" ma:index="24" nillable="true" ma:displayName="Job Number" ma:description="Job Number" ma:format="Dropdown" ma:internalName="JobNumber" ma:percentage="FALSE">
      <xsd:simpleType>
        <xsd:restriction base="dms:Number"/>
      </xsd:simpleType>
    </xsd:element>
    <xsd:element name="LOOK" ma:index="25" nillable="true" ma:displayName="LOOK" ma:format="Dropdown" ma:list="e22ac746-fabb-464b-b3ce-ed53a4b687cb" ma:internalName="LOOK" ma:showField="Modified">
      <xsd:simpleType>
        <xsd:restriction base="dms:Lookup"/>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125f2ea-6fa4-4e93-aa7d-373e866caefb" xsi:nil="true"/>
    <lcf76f155ced4ddcb4097134ff3c332f xmlns="c862b2bd-0d6d-4f83-851d-0653fdf54da5">
      <Terms xmlns="http://schemas.microsoft.com/office/infopath/2007/PartnerControls"/>
    </lcf76f155ced4ddcb4097134ff3c332f>
    <BusinessUser xmlns="c862b2bd-0d6d-4f83-851d-0653fdf54da5">
      <UserInfo>
        <DisplayName/>
        <AccountId xsi:nil="true"/>
        <AccountType/>
      </UserInfo>
    </BusinessUser>
    <LOOK xmlns="c862b2bd-0d6d-4f83-851d-0653fdf54da5" xsi:nil="true"/>
    <JobNumber xmlns="c862b2bd-0d6d-4f83-851d-0653fdf54da5" xsi:nil="true"/>
  </documentManagement>
</p:properties>
</file>

<file path=customXml/itemProps1.xml><?xml version="1.0" encoding="utf-8"?>
<ds:datastoreItem xmlns:ds="http://schemas.openxmlformats.org/officeDocument/2006/customXml" ds:itemID="{23F3416D-422C-475E-8C66-7BFB3FAF3397}"/>
</file>

<file path=customXml/itemProps2.xml><?xml version="1.0" encoding="utf-8"?>
<ds:datastoreItem xmlns:ds="http://schemas.openxmlformats.org/officeDocument/2006/customXml" ds:itemID="{78F3DC63-D589-4868-B2AA-A4308D6351CC}">
  <ds:schemaRefs>
    <ds:schemaRef ds:uri="http://schemas.microsoft.com/sharepoint/v3/contenttype/forms"/>
  </ds:schemaRefs>
</ds:datastoreItem>
</file>

<file path=customXml/itemProps3.xml><?xml version="1.0" encoding="utf-8"?>
<ds:datastoreItem xmlns:ds="http://schemas.openxmlformats.org/officeDocument/2006/customXml" ds:itemID="{4490CDE9-5049-46BC-9BA2-739609DB7183}">
  <ds:schemaRefs>
    <ds:schemaRef ds:uri="http://purl.org/dc/elements/1.1/"/>
    <ds:schemaRef ds:uri="http://www.w3.org/XML/1998/namespace"/>
    <ds:schemaRef ds:uri="http://purl.org/dc/terms/"/>
    <ds:schemaRef ds:uri="http://schemas.microsoft.com/office/2006/metadata/properties"/>
    <ds:schemaRef ds:uri="http://schemas.microsoft.com/office/2006/documentManagement/types"/>
    <ds:schemaRef ds:uri="http://schemas.microsoft.com/office/infopath/2007/PartnerControls"/>
    <ds:schemaRef ds:uri="f1d8fa19-0ee1-497d-b6a3-4cf7fa325404"/>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"PROJECT"BID FORM</vt:lpstr>
      <vt:lpstr>'"PROJECT"BID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Garret Kizer @PD</dc:creator>
  <cp:lastModifiedBy>Michelle Morris</cp:lastModifiedBy>
  <cp:lastPrinted>2025-09-11T14:36:58Z</cp:lastPrinted>
  <dcterms:created xsi:type="dcterms:W3CDTF">2020-01-09T21:48:05Z</dcterms:created>
  <dcterms:modified xsi:type="dcterms:W3CDTF">2025-09-11T14:37:32Z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0x010100F8A07B4B88D4774D9EB6939B4C3DB633</vt:lpwstr>
  </property>
</Properties>
</file>