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P:\301\01\04\PDF\Bid Package\2. Initial Bid Documents\"/>
    </mc:Choice>
  </mc:AlternateContent>
  <xr:revisionPtr revIDLastSave="0" documentId="13_ncr:1_{596B7D1F-8029-4A72-8FAE-F2C9BC7E594B}" xr6:coauthVersionLast="47" xr6:coauthVersionMax="47" xr10:uidLastSave="{00000000-0000-0000-0000-000000000000}"/>
  <bookViews>
    <workbookView xWindow="-38520" yWindow="240" windowWidth="38640" windowHeight="21120" xr2:uid="{A70393FE-78F3-46AB-A5E6-A2E804A45368}"/>
  </bookViews>
  <sheets>
    <sheet name="BID FORM" sheetId="1" r:id="rId1"/>
  </sheets>
  <definedNames>
    <definedName name="_xlnm.Print_Area" localSheetId="0">'BID FORM'!$A$1:$I$140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1" l="1"/>
  <c r="E101" i="1"/>
  <c r="H121" i="1"/>
  <c r="H134" i="1" l="1"/>
  <c r="H122" i="1"/>
  <c r="H117" i="1"/>
  <c r="H100" i="1"/>
  <c r="H99" i="1"/>
  <c r="E54" i="1"/>
  <c r="H54" i="1" s="1"/>
  <c r="E62" i="1"/>
  <c r="H62" i="1" s="1"/>
  <c r="H61" i="1"/>
  <c r="H64" i="1"/>
  <c r="H63" i="1"/>
  <c r="B61" i="1"/>
  <c r="B62" i="1" s="1"/>
  <c r="B63" i="1" s="1"/>
  <c r="H60" i="1"/>
  <c r="H55" i="1"/>
  <c r="H53" i="1"/>
  <c r="H52" i="1"/>
  <c r="H51" i="1"/>
  <c r="H50" i="1"/>
  <c r="H49" i="1"/>
  <c r="H48" i="1"/>
  <c r="H47" i="1"/>
  <c r="H46" i="1"/>
  <c r="H45" i="1"/>
  <c r="B45" i="1"/>
  <c r="B46" i="1" s="1"/>
  <c r="B47" i="1" s="1"/>
  <c r="B48" i="1" s="1"/>
  <c r="B49" i="1" s="1"/>
  <c r="B50" i="1" s="1"/>
  <c r="B51" i="1" s="1"/>
  <c r="B52" i="1" s="1"/>
  <c r="B53" i="1" s="1"/>
  <c r="B54" i="1" s="1"/>
  <c r="B55" i="1" s="1"/>
  <c r="H44" i="1"/>
  <c r="H33" i="1"/>
  <c r="H31" i="1"/>
  <c r="H30" i="1"/>
  <c r="H39" i="1"/>
  <c r="H38" i="1"/>
  <c r="H35" i="1"/>
  <c r="H34" i="1"/>
  <c r="H32" i="1"/>
  <c r="H29" i="1"/>
  <c r="H28" i="1"/>
  <c r="B30" i="1"/>
  <c r="B31" i="1" s="1"/>
  <c r="E80" i="1"/>
  <c r="B32" i="1" l="1"/>
  <c r="B33" i="1" s="1"/>
  <c r="B34" i="1" s="1"/>
  <c r="B35" i="1" s="1"/>
  <c r="B36" i="1" s="1"/>
  <c r="B39" i="1" s="1"/>
  <c r="H41" i="1"/>
  <c r="B64" i="1"/>
  <c r="H66" i="1"/>
  <c r="H57" i="1"/>
  <c r="B132" i="1"/>
  <c r="B133" i="1" s="1"/>
  <c r="B134" i="1" s="1"/>
  <c r="E132" i="1"/>
  <c r="H132" i="1" s="1"/>
  <c r="H126" i="1"/>
  <c r="E125" i="1"/>
  <c r="H125" i="1" s="1"/>
  <c r="H116" i="1"/>
  <c r="H115" i="1"/>
  <c r="H114" i="1"/>
  <c r="H108" i="1"/>
  <c r="B109" i="1"/>
  <c r="H109" i="1"/>
  <c r="E102" i="1"/>
  <c r="H102" i="1" s="1"/>
  <c r="H101" i="1"/>
  <c r="H97" i="1"/>
  <c r="B93" i="1"/>
  <c r="B94" i="1" s="1"/>
  <c r="B95" i="1" s="1"/>
  <c r="B96" i="1" s="1"/>
  <c r="B97" i="1" s="1"/>
  <c r="B98" i="1" s="1"/>
  <c r="H91" i="1"/>
  <c r="H72" i="1"/>
  <c r="H71" i="1"/>
  <c r="H73" i="1"/>
  <c r="B72" i="1"/>
  <c r="B73" i="1" s="1"/>
  <c r="H92" i="1"/>
  <c r="H95" i="1"/>
  <c r="H81" i="1"/>
  <c r="H80" i="1"/>
  <c r="H79" i="1"/>
  <c r="H78" i="1"/>
  <c r="H77" i="1"/>
  <c r="H76" i="1"/>
  <c r="H74" i="1"/>
  <c r="H103" i="1"/>
  <c r="H98" i="1"/>
  <c r="H96" i="1"/>
  <c r="H94" i="1"/>
  <c r="H93" i="1"/>
  <c r="H90" i="1"/>
  <c r="H89" i="1"/>
  <c r="H88" i="1"/>
  <c r="H87" i="1"/>
  <c r="H124" i="1"/>
  <c r="H123" i="1"/>
  <c r="H120" i="1"/>
  <c r="H119" i="1"/>
  <c r="H118" i="1"/>
  <c r="H113" i="1"/>
  <c r="H112" i="1"/>
  <c r="H111" i="1"/>
  <c r="H110" i="1"/>
  <c r="H133" i="1"/>
  <c r="H131" i="1"/>
  <c r="H136" i="1" s="1"/>
  <c r="H68" i="1" l="1"/>
  <c r="H128" i="1"/>
  <c r="B99" i="1"/>
  <c r="B74" i="1"/>
  <c r="B75" i="1" s="1"/>
  <c r="B78" i="1" s="1"/>
  <c r="B79" i="1" s="1"/>
  <c r="B80" i="1" s="1"/>
  <c r="B81" i="1" s="1"/>
  <c r="H83" i="1"/>
  <c r="H105" i="1"/>
  <c r="B110" i="1"/>
  <c r="B111" i="1" s="1"/>
  <c r="B112" i="1" s="1"/>
  <c r="B113" i="1" s="1"/>
  <c r="B114" i="1" s="1"/>
  <c r="B115" i="1" s="1"/>
  <c r="B116" i="1" s="1"/>
  <c r="B117" i="1" l="1"/>
  <c r="B118" i="1" s="1"/>
  <c r="B119" i="1" s="1"/>
  <c r="B120" i="1" s="1"/>
  <c r="B121" i="1" s="1"/>
  <c r="B122" i="1" s="1"/>
  <c r="B100" i="1"/>
  <c r="B101" i="1" s="1"/>
  <c r="B102" i="1" s="1"/>
  <c r="B103" i="1" s="1"/>
  <c r="H138" i="1"/>
  <c r="H140" i="1" s="1"/>
  <c r="G10" i="1" s="1"/>
  <c r="B123" i="1" l="1"/>
  <c r="B124" i="1" s="1"/>
  <c r="B125" i="1" s="1"/>
  <c r="B126" i="1" s="1"/>
</calcChain>
</file>

<file path=xl/sharedStrings.xml><?xml version="1.0" encoding="utf-8"?>
<sst xmlns="http://schemas.openxmlformats.org/spreadsheetml/2006/main" count="206" uniqueCount="112">
  <si>
    <t>Date</t>
  </si>
  <si>
    <t>BIDDER'S FULL NAME</t>
  </si>
  <si>
    <t>Address</t>
  </si>
  <si>
    <t>City, State, Zip</t>
  </si>
  <si>
    <t>The Undersigned proposes to furnish all labor, services, materials, tools and necessary equipment for the construction of various improvements and to perform the work required at the locations set out by the Plans and Specifications, in strict accordance with the Contract Documents.</t>
  </si>
  <si>
    <t>In submitting this Bid, it is understood that this Bid may not be altered or withdrawn for a minimum of 90 calendar days, and that the Owner has reserved the right to reject any and all Bids.</t>
  </si>
  <si>
    <t>The Undersigned certifies that this Bid is made in good faith, without collusion or connection with any other person, persons, partnership, company, firm, association, or corporation offering Bids on this work, for the following sum or prices to wit:</t>
  </si>
  <si>
    <t>SIGNATURES</t>
  </si>
  <si>
    <t xml:space="preserve">Authorized Signing Officer, Title </t>
  </si>
  <si>
    <t xml:space="preserve"> </t>
  </si>
  <si>
    <t>ITEM</t>
  </si>
  <si>
    <t>DESCRIPTION</t>
  </si>
  <si>
    <t>UNIT</t>
  </si>
  <si>
    <t>QTY</t>
  </si>
  <si>
    <t>UNIT 
PRICE</t>
  </si>
  <si>
    <t>AMOUNT</t>
  </si>
  <si>
    <t>SY</t>
  </si>
  <si>
    <t>LF</t>
  </si>
  <si>
    <t>LS</t>
  </si>
  <si>
    <t>TPDES</t>
  </si>
  <si>
    <t>EA</t>
  </si>
  <si>
    <t>SUBTOTAL</t>
  </si>
  <si>
    <t>Standard Fire Hydrant Assembly</t>
  </si>
  <si>
    <t>Ductile Iron Fittings</t>
  </si>
  <si>
    <t>Hydrostatic Testing</t>
  </si>
  <si>
    <t>Trench Excavation Protection</t>
  </si>
  <si>
    <t>Clearing</t>
  </si>
  <si>
    <t>CY</t>
  </si>
  <si>
    <t>Reinforced Concrete Class 'A'</t>
  </si>
  <si>
    <t>Rock Rubble</t>
  </si>
  <si>
    <t>Joint Restraints</t>
  </si>
  <si>
    <t>TON</t>
  </si>
  <si>
    <t>Tie to Existing Water Main</t>
  </si>
  <si>
    <t>2" Blowoff Permanent</t>
  </si>
  <si>
    <t xml:space="preserve">BASE BID </t>
  </si>
  <si>
    <t>CLEARING, GRADING, &amp; TPDES</t>
  </si>
  <si>
    <t>Channel Revegetation (Hydromulch)</t>
  </si>
  <si>
    <t>WATER DISTRIBUTION IMPROVEMENTS</t>
  </si>
  <si>
    <t>Excavation (Drainage)</t>
  </si>
  <si>
    <t xml:space="preserve">AC </t>
  </si>
  <si>
    <t>8" Sanitary Sewer Pipe</t>
  </si>
  <si>
    <t xml:space="preserve">  b. 8' to 10' Deep</t>
  </si>
  <si>
    <t xml:space="preserve">  c. 10' to 12' Deep</t>
  </si>
  <si>
    <t>Standard Manhole</t>
  </si>
  <si>
    <t>Vented Manhole</t>
  </si>
  <si>
    <t>VF</t>
  </si>
  <si>
    <t>Manhole Extra Depth &gt;6'</t>
  </si>
  <si>
    <t>Camera Testing</t>
  </si>
  <si>
    <t>SANITARY SEWER IMPROVEMENTS</t>
  </si>
  <si>
    <t>Boulders (On-site sourcing permitted)</t>
  </si>
  <si>
    <t xml:space="preserve">  a. &lt;8' Deep</t>
  </si>
  <si>
    <t>BID FORM</t>
  </si>
  <si>
    <t xml:space="preserve">6' x 5' SBC </t>
  </si>
  <si>
    <t>9' x 9' Junction Box</t>
  </si>
  <si>
    <t xml:space="preserve">  a. SW-0 Headwall</t>
  </si>
  <si>
    <t>Curlex Single Net Erosion Control Blanket</t>
  </si>
  <si>
    <t>6" Concrete Rip-Rap (Includes Toedown)</t>
  </si>
  <si>
    <t xml:space="preserve">  d. 12'-14' Deep</t>
  </si>
  <si>
    <t xml:space="preserve">  e. 14'-16' Deep</t>
  </si>
  <si>
    <t xml:space="preserve">  f. &gt;16' Deep</t>
  </si>
  <si>
    <t xml:space="preserve">  b. Concrete Collars</t>
  </si>
  <si>
    <t>8" Sanitary Sewer Lateral</t>
  </si>
  <si>
    <t>18" Steel Casing</t>
  </si>
  <si>
    <t>Easement Revegetation (Hydromulch)</t>
  </si>
  <si>
    <t>12" Gate Valve, MJ w/Valve Box</t>
  </si>
  <si>
    <t>12" PVC Waterline (C-900 DR-18)</t>
  </si>
  <si>
    <t>16" PVC Waterline (C-900 DR-18)</t>
  </si>
  <si>
    <t>16" Gate Valve, MJ w/Valve Box</t>
  </si>
  <si>
    <t>1" Air Release Valve</t>
  </si>
  <si>
    <t>6" Drain Valve</t>
  </si>
  <si>
    <t>Export</t>
  </si>
  <si>
    <t>VERAMENDI PRECINCT 9 UNIT 1</t>
  </si>
  <si>
    <t>VERAMENDI PRECINCT 8 UNIT 1</t>
  </si>
  <si>
    <t>STREET IMPROVEMENTS</t>
  </si>
  <si>
    <t>DRAINAGE IMPROVEMENTS</t>
  </si>
  <si>
    <t xml:space="preserve">  b. 15" Flexible (Granular) Base (1' Behind Back of Curb)</t>
  </si>
  <si>
    <t>7" Curb and Gutter</t>
  </si>
  <si>
    <t>7" Vertical Curb</t>
  </si>
  <si>
    <t>6' Sidewalk</t>
  </si>
  <si>
    <t>10' Sidewalk</t>
  </si>
  <si>
    <t>Hydromulch (Parkways)</t>
  </si>
  <si>
    <t>Signage/Striping</t>
  </si>
  <si>
    <t>Temporary Turnaround</t>
  </si>
  <si>
    <t>Barricade Boulders (On-site sourcing permitted)</t>
  </si>
  <si>
    <t>&amp; PRECINCT 9 UNIT 1</t>
  </si>
  <si>
    <t>12" Gate Valve, MJ w/ 6" Valve Box</t>
  </si>
  <si>
    <t>16" Gate Valve, MJ w/ 6"Valve Box</t>
  </si>
  <si>
    <t>2" Temporary Blowoff</t>
  </si>
  <si>
    <t>2" Permanent Blowoff</t>
  </si>
  <si>
    <t>Tie into Existing Water Main</t>
  </si>
  <si>
    <t>Joint Restraint</t>
  </si>
  <si>
    <t>Excavation (Street)</t>
  </si>
  <si>
    <t>Embankment (Street)</t>
  </si>
  <si>
    <t>Arterial (150' Min. ROW)</t>
  </si>
  <si>
    <t xml:space="preserve">  a. 3" Type "D" HMAC (Gutter to Vertical Curb)</t>
  </si>
  <si>
    <t>Drop Manhole</t>
  </si>
  <si>
    <t>Sanitary Sewer Cleanout</t>
  </si>
  <si>
    <t>Demo &amp; Remove Asphalt</t>
  </si>
  <si>
    <t>24" Steel Casing</t>
  </si>
  <si>
    <t>Demo &amp; Remove Sidewalk</t>
  </si>
  <si>
    <t>3" Compound Meter w/ Vault</t>
  </si>
  <si>
    <t>VERAMENDI PRECINCT 8 UNIT 1 - BASE BID:</t>
  </si>
  <si>
    <t>VERAMENDI PRECINCT 9 UNIT 1 - BASE BID:</t>
  </si>
  <si>
    <t>VERAMENDI PRECINCT 8 UNIT 1 &amp; PRECINCT 9 UNIT 1 - TOTAL BID:</t>
  </si>
  <si>
    <t>Reduce Pressure Backflow Preventer</t>
  </si>
  <si>
    <t>Bore (Under Borchers Blvd)</t>
  </si>
  <si>
    <t xml:space="preserve">  a. 1.5" Type "D" HMAC</t>
  </si>
  <si>
    <t xml:space="preserve">  b. 8" Flexible Base</t>
  </si>
  <si>
    <t>Milestone #1-Substantial Completion Precinct 9-1 (days):</t>
  </si>
  <si>
    <t>Milestone #2-Final Completion Precinct 9-1 (days):</t>
  </si>
  <si>
    <t>Milestone #3-Substantial Completion Precinct 8-1 (days):</t>
  </si>
  <si>
    <t>Milestone #4-Final Completion Precinct 8-1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</si>
</sst>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409]mmmm\ d\,\ yyyy;@"/>
    <numFmt numFmtId="165" formatCode="#,##0.0"/>
    <numFmt numFmtId="166" formatCode="0."/>
    <numFmt numFmtId="167" formatCode="0.0"/>
  </numFmts>
  <fonts count="16" x14ac:knownFonts="1">
    <font>
      <sz val="11"/>
      <color theme="1"/>
      <name val="Calibri"/>
      <family val="2"/>
      <scheme val="minor"/>
    </font>
    <font>
      <sz val="11"/>
      <color theme="1"/>
      <name val="Calibri"/>
      <family val="2"/>
      <scheme val="minor"/>
    </font>
    <font>
      <sz val="12"/>
      <color theme="1"/>
      <name val="Times New Roman"/>
      <family val="1"/>
    </font>
    <font>
      <sz val="12"/>
      <name val="Times New Roman"/>
      <family val="1"/>
    </font>
    <font>
      <sz val="10"/>
      <name val="Arial"/>
      <family val="2"/>
    </font>
    <font>
      <sz val="11"/>
      <name val="Calibri"/>
      <family val="2"/>
      <scheme val="minor"/>
    </font>
    <font>
      <b/>
      <sz val="11"/>
      <name val="Calibri"/>
      <family val="2"/>
      <scheme val="minor"/>
    </font>
    <font>
      <b/>
      <sz val="12"/>
      <name val="Calibri"/>
      <family val="2"/>
      <scheme val="minor"/>
    </font>
    <font>
      <sz val="20"/>
      <color theme="1"/>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b/>
      <sz val="11"/>
      <color theme="1"/>
      <name val="Calibri"/>
      <family val="2"/>
      <scheme val="minor"/>
    </font>
    <font>
      <sz val="8"/>
      <name val="Calibri"/>
      <family val="2"/>
      <scheme val="minor"/>
    </font>
    <font>
      <sz val="11"/>
      <color theme="1"/>
      <name val="Times New Roman"/>
      <family val="1"/>
    </font>
    <font>
      <sz val="11"/>
      <name val="Times New Roman"/>
      <family val="1"/>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bottom style="hair">
        <color indexed="64"/>
      </bottom>
      <diagonal/>
    </border>
    <border>
      <left/>
      <right/>
      <top style="hair">
        <color indexed="64"/>
      </top>
      <bottom/>
      <diagonal/>
    </border>
    <border>
      <left/>
      <right/>
      <top/>
      <bottom style="medium">
        <color indexed="64"/>
      </bottom>
      <diagonal/>
    </border>
  </borders>
  <cellStyleXfs count="4">
    <xf numFmtId="0" fontId="0" fillId="0" borderId="0"/>
    <xf numFmtId="44" fontId="1" fillId="0" borderId="0" applyFont="0" applyFill="0" applyBorder="0" applyAlignment="0" applyProtection="0"/>
    <xf numFmtId="0" fontId="3" fillId="0" borderId="0"/>
    <xf numFmtId="0" fontId="4" fillId="0" borderId="0"/>
  </cellStyleXfs>
  <cellXfs count="83">
    <xf numFmtId="0" fontId="0" fillId="0" borderId="0" xfId="0"/>
    <xf numFmtId="0" fontId="2" fillId="0" borderId="0" xfId="0" applyFont="1"/>
    <xf numFmtId="0" fontId="3" fillId="0" borderId="0" xfId="0" applyFont="1"/>
    <xf numFmtId="0" fontId="5" fillId="0" borderId="0" xfId="0" applyFont="1"/>
    <xf numFmtId="0" fontId="5" fillId="0" borderId="0" xfId="0" applyFont="1" applyAlignment="1">
      <alignment horizontal="left"/>
    </xf>
    <xf numFmtId="0" fontId="5" fillId="0" borderId="0" xfId="0" applyFont="1" applyAlignment="1">
      <alignment horizontal="center"/>
    </xf>
    <xf numFmtId="3" fontId="5" fillId="0" borderId="0" xfId="0" applyNumberFormat="1" applyFont="1" applyAlignment="1">
      <alignment horizontal="center"/>
    </xf>
    <xf numFmtId="44" fontId="5" fillId="0" borderId="5" xfId="0" applyNumberFormat="1" applyFont="1" applyBorder="1" applyProtection="1">
      <protection locked="0"/>
    </xf>
    <xf numFmtId="44" fontId="5" fillId="0" borderId="5" xfId="0" applyNumberFormat="1" applyFont="1" applyBorder="1"/>
    <xf numFmtId="0" fontId="5" fillId="0" borderId="0" xfId="0" applyFont="1" applyAlignment="1">
      <alignment horizontal="right"/>
    </xf>
    <xf numFmtId="44" fontId="5" fillId="0" borderId="0" xfId="0" applyNumberFormat="1" applyFont="1"/>
    <xf numFmtId="4" fontId="5" fillId="0" borderId="0" xfId="0" applyNumberFormat="1" applyFont="1" applyAlignment="1">
      <alignment horizontal="center"/>
    </xf>
    <xf numFmtId="44" fontId="5" fillId="0" borderId="6" xfId="0" applyNumberFormat="1" applyFont="1" applyBorder="1"/>
    <xf numFmtId="0" fontId="8" fillId="0" borderId="0" xfId="0" applyFont="1"/>
    <xf numFmtId="0" fontId="9" fillId="0" borderId="0" xfId="0" applyFont="1"/>
    <xf numFmtId="0" fontId="9" fillId="0" borderId="0" xfId="0" applyFont="1" applyAlignment="1">
      <alignment horizontal="center"/>
    </xf>
    <xf numFmtId="0" fontId="9" fillId="0" borderId="0" xfId="0" applyFont="1" applyAlignment="1">
      <alignment horizontal="right"/>
    </xf>
    <xf numFmtId="0" fontId="10" fillId="0" borderId="0" xfId="0" applyFont="1" applyAlignment="1">
      <alignment horizontal="right"/>
    </xf>
    <xf numFmtId="0" fontId="9" fillId="0" borderId="0" xfId="0" applyFont="1" applyAlignment="1">
      <alignment horizontal="left"/>
    </xf>
    <xf numFmtId="44" fontId="7" fillId="0" borderId="0" xfId="1" applyFont="1" applyBorder="1" applyAlignment="1" applyProtection="1">
      <alignment horizontal="right"/>
    </xf>
    <xf numFmtId="44" fontId="9" fillId="0" borderId="3" xfId="1" applyFont="1" applyBorder="1" applyAlignment="1" applyProtection="1">
      <alignment horizontal="center"/>
    </xf>
    <xf numFmtId="44" fontId="9" fillId="0" borderId="0" xfId="1" applyFont="1" applyBorder="1" applyAlignment="1" applyProtection="1"/>
    <xf numFmtId="166" fontId="11" fillId="0" borderId="0" xfId="0" applyNumberFormat="1" applyFont="1" applyAlignment="1">
      <alignment horizontal="center" vertical="top"/>
    </xf>
    <xf numFmtId="0" fontId="9" fillId="0" borderId="0" xfId="0" applyFont="1" applyAlignment="1">
      <alignment vertical="top"/>
    </xf>
    <xf numFmtId="0" fontId="9" fillId="0" borderId="0" xfId="0" applyFont="1" applyAlignment="1">
      <alignment horizontal="left" vertical="top" wrapText="1"/>
    </xf>
    <xf numFmtId="0" fontId="9" fillId="0" borderId="1" xfId="0" applyFont="1" applyBorder="1"/>
    <xf numFmtId="0" fontId="9" fillId="0" borderId="3" xfId="0" applyFont="1" applyBorder="1"/>
    <xf numFmtId="44" fontId="5" fillId="0" borderId="0" xfId="0" applyNumberFormat="1" applyFont="1" applyProtection="1">
      <protection locked="0"/>
    </xf>
    <xf numFmtId="0" fontId="6" fillId="0" borderId="0" xfId="0" applyFont="1" applyAlignment="1">
      <alignment horizontal="center"/>
    </xf>
    <xf numFmtId="0" fontId="6" fillId="0" borderId="0" xfId="0" applyFont="1" applyAlignment="1">
      <alignment horizontal="center" wrapText="1"/>
    </xf>
    <xf numFmtId="0" fontId="5" fillId="0" borderId="2" xfId="0" applyFont="1" applyBorder="1"/>
    <xf numFmtId="0" fontId="5" fillId="0" borderId="2" xfId="0" applyFont="1" applyBorder="1" applyAlignment="1">
      <alignment horizontal="center"/>
    </xf>
    <xf numFmtId="0" fontId="6" fillId="0" borderId="2" xfId="0" applyFont="1" applyBorder="1"/>
    <xf numFmtId="4" fontId="5" fillId="0" borderId="2" xfId="0" applyNumberFormat="1" applyFont="1" applyBorder="1" applyAlignment="1">
      <alignment horizontal="center"/>
    </xf>
    <xf numFmtId="44" fontId="5" fillId="0" borderId="2" xfId="0" applyNumberFormat="1" applyFont="1" applyBorder="1"/>
    <xf numFmtId="0" fontId="9" fillId="0" borderId="3" xfId="0" applyFont="1" applyBorder="1" applyAlignment="1">
      <alignment horizontal="left"/>
    </xf>
    <xf numFmtId="44" fontId="5" fillId="0" borderId="2" xfId="0" applyNumberFormat="1" applyFont="1" applyBorder="1" applyProtection="1">
      <protection locked="0"/>
    </xf>
    <xf numFmtId="166" fontId="5" fillId="0" borderId="0" xfId="0" applyNumberFormat="1" applyFont="1" applyAlignment="1">
      <alignment horizontal="left"/>
    </xf>
    <xf numFmtId="3" fontId="5" fillId="0" borderId="0" xfId="0" applyNumberFormat="1" applyFont="1" applyAlignment="1">
      <alignment horizontal="right"/>
    </xf>
    <xf numFmtId="4" fontId="5" fillId="0" borderId="0" xfId="0" applyNumberFormat="1" applyFont="1"/>
    <xf numFmtId="166" fontId="5" fillId="0" borderId="0" xfId="0" quotePrefix="1" applyNumberFormat="1" applyFont="1" applyAlignment="1">
      <alignment horizontal="center"/>
    </xf>
    <xf numFmtId="3" fontId="5" fillId="0" borderId="2" xfId="0" applyNumberFormat="1" applyFont="1" applyBorder="1" applyAlignment="1">
      <alignment horizontal="center"/>
    </xf>
    <xf numFmtId="0" fontId="5" fillId="0" borderId="0" xfId="0" applyFont="1" applyAlignment="1">
      <alignment vertical="top" wrapText="1"/>
    </xf>
    <xf numFmtId="0" fontId="5" fillId="0" borderId="0" xfId="0" applyFont="1" applyAlignment="1">
      <alignment horizontal="center" vertical="top" wrapText="1"/>
    </xf>
    <xf numFmtId="3" fontId="5" fillId="0" borderId="0" xfId="0" applyNumberFormat="1" applyFont="1" applyAlignment="1">
      <alignment vertical="top" wrapText="1"/>
    </xf>
    <xf numFmtId="166" fontId="5" fillId="0" borderId="0" xfId="0" quotePrefix="1" applyNumberFormat="1" applyFont="1" applyAlignment="1">
      <alignment horizontal="left"/>
    </xf>
    <xf numFmtId="4" fontId="5" fillId="0" borderId="0" xfId="0" applyNumberFormat="1" applyFont="1" applyAlignment="1">
      <alignment vertical="top" wrapText="1"/>
    </xf>
    <xf numFmtId="44" fontId="6" fillId="0" borderId="0" xfId="0" applyNumberFormat="1" applyFont="1" applyAlignment="1">
      <alignment horizontal="left" shrinkToFit="1"/>
    </xf>
    <xf numFmtId="0" fontId="7" fillId="0" borderId="1" xfId="0" applyFont="1" applyBorder="1" applyAlignment="1" applyProtection="1">
      <alignment horizontal="center"/>
      <protection locked="0"/>
    </xf>
    <xf numFmtId="0" fontId="5" fillId="0" borderId="0" xfId="0" applyFont="1" applyAlignment="1">
      <alignment horizontal="left" indent="1"/>
    </xf>
    <xf numFmtId="0" fontId="5" fillId="0" borderId="7" xfId="0" applyFont="1" applyBorder="1"/>
    <xf numFmtId="0" fontId="7" fillId="0" borderId="0" xfId="0" applyFont="1" applyAlignment="1">
      <alignment horizontal="right"/>
    </xf>
    <xf numFmtId="44" fontId="5" fillId="0" borderId="3" xfId="0" applyNumberFormat="1" applyFont="1" applyBorder="1" applyProtection="1">
      <protection locked="0"/>
    </xf>
    <xf numFmtId="44" fontId="5" fillId="0" borderId="3" xfId="0" applyNumberFormat="1" applyFont="1" applyBorder="1"/>
    <xf numFmtId="1" fontId="5" fillId="0" borderId="0" xfId="0" applyNumberFormat="1" applyFont="1" applyAlignment="1">
      <alignment horizontal="center"/>
    </xf>
    <xf numFmtId="166" fontId="5" fillId="0" borderId="7" xfId="0" quotePrefix="1" applyNumberFormat="1" applyFont="1" applyBorder="1" applyAlignment="1">
      <alignment horizontal="left"/>
    </xf>
    <xf numFmtId="0" fontId="6" fillId="0" borderId="2" xfId="0" applyFont="1" applyBorder="1" applyAlignment="1">
      <alignment horizontal="left"/>
    </xf>
    <xf numFmtId="0" fontId="14" fillId="0" borderId="0" xfId="0" applyFont="1"/>
    <xf numFmtId="0" fontId="15" fillId="0" borderId="0" xfId="0" applyFont="1"/>
    <xf numFmtId="0" fontId="0" fillId="0" borderId="0" xfId="0" applyFont="1"/>
    <xf numFmtId="0" fontId="0" fillId="0" borderId="0" xfId="0" applyFont="1" applyAlignment="1">
      <alignment horizontal="right"/>
    </xf>
    <xf numFmtId="44" fontId="0" fillId="0" borderId="5" xfId="0" applyNumberFormat="1" applyFont="1" applyBorder="1"/>
    <xf numFmtId="44" fontId="0" fillId="0" borderId="0" xfId="0" applyNumberFormat="1" applyFont="1"/>
    <xf numFmtId="0" fontId="0" fillId="0" borderId="4" xfId="0" applyFont="1" applyBorder="1"/>
    <xf numFmtId="44" fontId="10" fillId="0" borderId="4" xfId="0" applyNumberFormat="1" applyFont="1" applyBorder="1"/>
    <xf numFmtId="165" fontId="5" fillId="0" borderId="0" xfId="0" applyNumberFormat="1" applyFont="1" applyAlignment="1">
      <alignment horizontal="center"/>
    </xf>
    <xf numFmtId="167" fontId="5" fillId="0" borderId="0" xfId="0" applyNumberFormat="1" applyFont="1" applyAlignment="1">
      <alignment horizontal="center"/>
    </xf>
    <xf numFmtId="0" fontId="7" fillId="0" borderId="2" xfId="0" applyFont="1" applyBorder="1"/>
    <xf numFmtId="44" fontId="12" fillId="0" borderId="4" xfId="0" applyNumberFormat="1" applyFont="1" applyBorder="1"/>
    <xf numFmtId="0" fontId="12" fillId="0" borderId="4" xfId="0" applyFont="1" applyBorder="1" applyAlignment="1">
      <alignment horizontal="right"/>
    </xf>
    <xf numFmtId="0" fontId="7" fillId="0" borderId="1" xfId="0" applyFont="1" applyBorder="1" applyAlignment="1" applyProtection="1">
      <alignment horizontal="center"/>
      <protection locked="0"/>
    </xf>
    <xf numFmtId="0" fontId="5" fillId="0" borderId="0" xfId="0" applyFont="1" applyFill="1" applyAlignment="1">
      <alignment horizontal="center"/>
    </xf>
    <xf numFmtId="44" fontId="6" fillId="0" borderId="0" xfId="0" applyNumberFormat="1" applyFont="1" applyBorder="1" applyAlignment="1">
      <alignment horizontal="left" shrinkToFit="1"/>
    </xf>
    <xf numFmtId="0" fontId="10" fillId="0" borderId="4" xfId="0" applyFont="1" applyBorder="1" applyAlignment="1">
      <alignment horizontal="right"/>
    </xf>
    <xf numFmtId="0" fontId="8" fillId="0" borderId="0" xfId="0" applyFont="1" applyAlignment="1">
      <alignment horizontal="center"/>
    </xf>
    <xf numFmtId="0" fontId="12" fillId="0" borderId="4" xfId="0" applyFont="1" applyBorder="1" applyAlignment="1">
      <alignment horizontal="right"/>
    </xf>
    <xf numFmtId="0" fontId="9" fillId="0" borderId="2" xfId="0" applyFont="1" applyBorder="1" applyAlignment="1" applyProtection="1">
      <alignment horizontal="left"/>
      <protection locked="0"/>
    </xf>
    <xf numFmtId="0" fontId="11" fillId="0" borderId="0" xfId="0" applyFont="1" applyAlignment="1">
      <alignment horizontal="justify" vertical="top" wrapText="1"/>
    </xf>
    <xf numFmtId="0" fontId="11" fillId="0" borderId="0" xfId="0" applyFont="1" applyAlignment="1">
      <alignment horizontal="justify" vertical="top"/>
    </xf>
    <xf numFmtId="44" fontId="6" fillId="0" borderId="1" xfId="0" applyNumberFormat="1" applyFont="1" applyBorder="1" applyAlignment="1">
      <alignment horizontal="left" shrinkToFit="1"/>
    </xf>
    <xf numFmtId="0" fontId="10" fillId="0" borderId="2" xfId="0" applyFont="1" applyBorder="1" applyAlignment="1" applyProtection="1">
      <alignment horizontal="left"/>
      <protection locked="0"/>
    </xf>
    <xf numFmtId="164" fontId="9" fillId="0" borderId="1" xfId="0" applyNumberFormat="1" applyFont="1" applyBorder="1" applyAlignment="1" applyProtection="1">
      <alignment horizontal="left"/>
      <protection locked="0"/>
    </xf>
    <xf numFmtId="0" fontId="7" fillId="0" borderId="1" xfId="0" applyFont="1" applyBorder="1" applyAlignment="1" applyProtection="1">
      <alignment horizontal="center"/>
      <protection locked="0"/>
    </xf>
  </cellXfs>
  <cellStyles count="4">
    <cellStyle name="Currency" xfId="1" builtinId="4"/>
    <cellStyle name="Normal" xfId="0" builtinId="0"/>
    <cellStyle name="Normal 2" xfId="2" xr:uid="{C79541BF-90BA-41DB-9A7E-9A9DEF252263}"/>
    <cellStyle name="Normal 3" xfId="3" xr:uid="{AA9B0F4B-8C38-4CE9-A0C5-51BAB584AD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A1342-3DE1-4B94-96D0-267B2A0D50B4}">
  <sheetPr codeName="Sheet1">
    <pageSetUpPr fitToPage="1"/>
  </sheetPr>
  <dimension ref="A1:I140"/>
  <sheetViews>
    <sheetView tabSelected="1" view="pageBreakPreview" topLeftCell="A61" zoomScaleNormal="100" zoomScaleSheetLayoutView="100" workbookViewId="0">
      <selection activeCell="C122" sqref="C122"/>
    </sheetView>
  </sheetViews>
  <sheetFormatPr defaultRowHeight="14.4" x14ac:dyDescent="0.3"/>
  <cols>
    <col min="1" max="1" width="3.6640625" customWidth="1"/>
    <col min="2" max="2" width="6.5546875" customWidth="1"/>
    <col min="3" max="3" width="58.33203125" bestFit="1" customWidth="1"/>
    <col min="4" max="4" width="6" customWidth="1"/>
    <col min="5" max="5" width="12" customWidth="1"/>
    <col min="6" max="6" width="20.6640625" customWidth="1"/>
    <col min="7" max="7" width="2" customWidth="1"/>
    <col min="8" max="8" width="20.6640625" customWidth="1"/>
    <col min="9" max="9" width="3.6640625" customWidth="1"/>
  </cols>
  <sheetData>
    <row r="1" spans="1:9" ht="25.8" x14ac:dyDescent="0.5">
      <c r="A1" s="13"/>
      <c r="B1" s="74" t="s">
        <v>72</v>
      </c>
      <c r="C1" s="74"/>
      <c r="D1" s="74"/>
      <c r="E1" s="74"/>
      <c r="F1" s="74"/>
      <c r="G1" s="74"/>
      <c r="H1" s="74"/>
      <c r="I1" s="13"/>
    </row>
    <row r="2" spans="1:9" ht="25.8" x14ac:dyDescent="0.5">
      <c r="A2" s="13"/>
      <c r="B2" s="74" t="s">
        <v>84</v>
      </c>
      <c r="C2" s="74"/>
      <c r="D2" s="74"/>
      <c r="E2" s="74"/>
      <c r="F2" s="74"/>
      <c r="G2" s="74"/>
      <c r="H2" s="74"/>
      <c r="I2" s="13"/>
    </row>
    <row r="3" spans="1:9" ht="25.8" x14ac:dyDescent="0.5">
      <c r="A3" s="13"/>
      <c r="B3" s="74" t="s">
        <v>51</v>
      </c>
      <c r="C3" s="74"/>
      <c r="D3" s="74"/>
      <c r="E3" s="74"/>
      <c r="F3" s="74"/>
      <c r="G3" s="74"/>
      <c r="H3" s="74"/>
      <c r="I3" s="13"/>
    </row>
    <row r="4" spans="1:9" ht="15.6" customHeight="1" x14ac:dyDescent="0.3">
      <c r="A4" s="14"/>
      <c r="B4" s="15"/>
      <c r="C4" s="15"/>
      <c r="D4" s="15"/>
      <c r="E4" s="15"/>
      <c r="F4" s="15"/>
      <c r="G4" s="15"/>
      <c r="H4" s="15"/>
      <c r="I4" s="14"/>
    </row>
    <row r="5" spans="1:9" ht="22.5" customHeight="1" x14ac:dyDescent="0.3">
      <c r="A5" s="14"/>
      <c r="B5" s="14"/>
      <c r="C5" s="16" t="s">
        <v>0</v>
      </c>
      <c r="D5" s="81"/>
      <c r="E5" s="81"/>
      <c r="F5" s="81"/>
      <c r="G5" s="14"/>
      <c r="H5" s="14"/>
      <c r="I5" s="14"/>
    </row>
    <row r="6" spans="1:9" ht="22.5" customHeight="1" x14ac:dyDescent="0.3">
      <c r="A6" s="14"/>
      <c r="B6" s="14"/>
      <c r="C6" s="17" t="s">
        <v>1</v>
      </c>
      <c r="D6" s="80"/>
      <c r="E6" s="80"/>
      <c r="F6" s="80"/>
      <c r="G6" s="14"/>
      <c r="H6" s="14"/>
      <c r="I6" s="14"/>
    </row>
    <row r="7" spans="1:9" ht="22.5" customHeight="1" x14ac:dyDescent="0.3">
      <c r="A7" s="14"/>
      <c r="B7" s="14"/>
      <c r="C7" s="16" t="s">
        <v>2</v>
      </c>
      <c r="D7" s="76"/>
      <c r="E7" s="76"/>
      <c r="F7" s="76"/>
      <c r="G7" s="14"/>
      <c r="H7" s="14"/>
      <c r="I7" s="14"/>
    </row>
    <row r="8" spans="1:9" ht="22.5" customHeight="1" x14ac:dyDescent="0.3">
      <c r="A8" s="14"/>
      <c r="B8" s="14"/>
      <c r="C8" s="16" t="s">
        <v>3</v>
      </c>
      <c r="D8" s="76"/>
      <c r="E8" s="76"/>
      <c r="F8" s="76"/>
      <c r="G8" s="14"/>
      <c r="H8" s="14"/>
      <c r="I8" s="14"/>
    </row>
    <row r="9" spans="1:9" ht="12" customHeight="1" x14ac:dyDescent="0.3">
      <c r="A9" s="14"/>
      <c r="B9" s="14"/>
      <c r="C9" s="16"/>
      <c r="D9" s="35"/>
      <c r="E9" s="35"/>
      <c r="F9" s="18"/>
      <c r="G9" s="14"/>
      <c r="H9" s="14"/>
      <c r="I9" s="14"/>
    </row>
    <row r="10" spans="1:9" ht="22.5" customHeight="1" x14ac:dyDescent="0.3">
      <c r="A10" s="14"/>
      <c r="B10" s="14"/>
      <c r="C10" s="51" t="s">
        <v>108</v>
      </c>
      <c r="D10" s="82"/>
      <c r="E10" s="82"/>
      <c r="F10" s="19" t="s">
        <v>34</v>
      </c>
      <c r="G10" s="79">
        <f>SUM(H140)</f>
        <v>0</v>
      </c>
      <c r="H10" s="79"/>
      <c r="I10" s="14"/>
    </row>
    <row r="11" spans="1:9" ht="22.5" customHeight="1" x14ac:dyDescent="0.3">
      <c r="A11" s="14"/>
      <c r="B11" s="14"/>
      <c r="C11" s="51" t="s">
        <v>109</v>
      </c>
      <c r="D11" s="70"/>
      <c r="E11" s="70"/>
      <c r="F11" s="19"/>
      <c r="G11" s="72"/>
      <c r="H11" s="72"/>
      <c r="I11" s="14"/>
    </row>
    <row r="12" spans="1:9" ht="22.5" customHeight="1" x14ac:dyDescent="0.3">
      <c r="A12" s="14"/>
      <c r="B12" s="14"/>
      <c r="C12" s="51" t="s">
        <v>110</v>
      </c>
      <c r="D12" s="82"/>
      <c r="E12" s="82"/>
      <c r="F12" s="19"/>
      <c r="G12" s="72"/>
      <c r="H12" s="72"/>
      <c r="I12" s="14"/>
    </row>
    <row r="13" spans="1:9" ht="22.5" customHeight="1" x14ac:dyDescent="0.3">
      <c r="A13" s="14"/>
      <c r="B13" s="14"/>
      <c r="C13" s="51" t="s">
        <v>111</v>
      </c>
      <c r="D13" s="48"/>
      <c r="E13" s="48"/>
      <c r="F13" s="19"/>
      <c r="G13" s="47"/>
      <c r="H13" s="47"/>
      <c r="I13" s="14"/>
    </row>
    <row r="14" spans="1:9" ht="12.6" customHeight="1" x14ac:dyDescent="0.3">
      <c r="A14" s="14"/>
      <c r="B14" s="14"/>
      <c r="C14" s="16"/>
      <c r="D14" s="20"/>
      <c r="E14" s="20"/>
      <c r="F14" s="21"/>
      <c r="G14" s="14"/>
      <c r="H14" s="14"/>
      <c r="I14" s="14"/>
    </row>
    <row r="15" spans="1:9" ht="31.95" customHeight="1" x14ac:dyDescent="0.3">
      <c r="A15" s="22">
        <v>1</v>
      </c>
      <c r="B15" s="77" t="s">
        <v>4</v>
      </c>
      <c r="C15" s="78"/>
      <c r="D15" s="78"/>
      <c r="E15" s="78"/>
      <c r="F15" s="78"/>
      <c r="G15" s="78"/>
      <c r="H15" s="78"/>
      <c r="I15" s="78"/>
    </row>
    <row r="16" spans="1:9" ht="30.6" customHeight="1" x14ac:dyDescent="0.3">
      <c r="A16" s="22">
        <v>2</v>
      </c>
      <c r="B16" s="77" t="s">
        <v>5</v>
      </c>
      <c r="C16" s="77"/>
      <c r="D16" s="77"/>
      <c r="E16" s="77"/>
      <c r="F16" s="77"/>
      <c r="G16" s="77"/>
      <c r="H16" s="77"/>
      <c r="I16" s="77"/>
    </row>
    <row r="17" spans="1:9" ht="31.2" customHeight="1" x14ac:dyDescent="0.3">
      <c r="A17" s="22">
        <v>3</v>
      </c>
      <c r="B17" s="77" t="s">
        <v>6</v>
      </c>
      <c r="C17" s="77"/>
      <c r="D17" s="77"/>
      <c r="E17" s="77"/>
      <c r="F17" s="77"/>
      <c r="G17" s="77"/>
      <c r="H17" s="77"/>
      <c r="I17" s="77"/>
    </row>
    <row r="18" spans="1:9" ht="9.6" customHeight="1" x14ac:dyDescent="0.3">
      <c r="A18" s="23"/>
      <c r="B18" s="24"/>
      <c r="C18" s="24"/>
      <c r="D18" s="24"/>
      <c r="E18" s="24"/>
      <c r="F18" s="24"/>
      <c r="G18" s="24"/>
      <c r="H18" s="24"/>
      <c r="I18" s="24"/>
    </row>
    <row r="19" spans="1:9" ht="18.600000000000001" customHeight="1" x14ac:dyDescent="0.3">
      <c r="A19" s="14"/>
      <c r="B19" s="14"/>
      <c r="C19" s="16" t="s">
        <v>7</v>
      </c>
      <c r="D19" s="25"/>
      <c r="E19" s="25"/>
      <c r="F19" s="25"/>
      <c r="G19" s="25"/>
      <c r="H19" s="25"/>
      <c r="I19" s="14"/>
    </row>
    <row r="20" spans="1:9" ht="18.600000000000001" customHeight="1" x14ac:dyDescent="0.3">
      <c r="A20" s="14"/>
      <c r="B20" s="14"/>
      <c r="C20" s="14"/>
      <c r="D20" s="26" t="s">
        <v>8</v>
      </c>
      <c r="E20" s="26"/>
      <c r="F20" s="26"/>
      <c r="G20" s="14"/>
      <c r="H20" s="14"/>
      <c r="I20" s="14"/>
    </row>
    <row r="21" spans="1:9" ht="31.95" customHeight="1" x14ac:dyDescent="0.3">
      <c r="A21" s="14"/>
      <c r="B21" s="14"/>
      <c r="C21" s="16" t="s">
        <v>7</v>
      </c>
      <c r="D21" s="25" t="s">
        <v>9</v>
      </c>
      <c r="E21" s="25"/>
      <c r="F21" s="25"/>
      <c r="G21" s="25"/>
      <c r="H21" s="25"/>
      <c r="I21" s="14"/>
    </row>
    <row r="22" spans="1:9" ht="18.600000000000001" customHeight="1" x14ac:dyDescent="0.3">
      <c r="A22" s="14"/>
      <c r="B22" s="14"/>
      <c r="C22" s="14"/>
      <c r="D22" s="14" t="s">
        <v>8</v>
      </c>
      <c r="E22" s="14"/>
      <c r="F22" s="14"/>
      <c r="G22" s="14"/>
      <c r="H22" s="14"/>
      <c r="I22" s="14"/>
    </row>
    <row r="23" spans="1:9" ht="21.45" customHeight="1" x14ac:dyDescent="0.3">
      <c r="A23" s="1"/>
      <c r="B23" s="2"/>
      <c r="C23" s="2"/>
      <c r="D23" s="2"/>
      <c r="E23" s="2"/>
      <c r="F23" s="2"/>
      <c r="G23" s="2"/>
      <c r="H23" s="2"/>
      <c r="I23" s="2"/>
    </row>
    <row r="24" spans="1:9" ht="28.8" x14ac:dyDescent="0.3">
      <c r="A24" s="57"/>
      <c r="B24" s="28" t="s">
        <v>10</v>
      </c>
      <c r="C24" s="28" t="s">
        <v>11</v>
      </c>
      <c r="D24" s="28" t="s">
        <v>12</v>
      </c>
      <c r="E24" s="28" t="s">
        <v>13</v>
      </c>
      <c r="F24" s="29" t="s">
        <v>14</v>
      </c>
      <c r="G24" s="28"/>
      <c r="H24" s="28" t="s">
        <v>15</v>
      </c>
      <c r="I24" s="58"/>
    </row>
    <row r="25" spans="1:9" ht="15.6" x14ac:dyDescent="0.3">
      <c r="A25" s="57"/>
      <c r="B25" s="67" t="s">
        <v>72</v>
      </c>
      <c r="C25" s="30"/>
      <c r="D25" s="30"/>
      <c r="E25" s="33"/>
      <c r="F25" s="34"/>
      <c r="G25" s="30"/>
      <c r="H25" s="34"/>
      <c r="I25" s="58"/>
    </row>
    <row r="26" spans="1:9" ht="15.6" customHeight="1" x14ac:dyDescent="0.3">
      <c r="A26" s="57"/>
      <c r="B26" s="32" t="s">
        <v>73</v>
      </c>
      <c r="C26" s="30"/>
      <c r="D26" s="30"/>
      <c r="E26" s="33"/>
      <c r="F26" s="34"/>
      <c r="G26" s="30"/>
      <c r="H26" s="34"/>
      <c r="I26" s="58"/>
    </row>
    <row r="27" spans="1:9" ht="21.6" customHeight="1" x14ac:dyDescent="0.3">
      <c r="A27" s="57"/>
      <c r="B27" s="40">
        <v>1</v>
      </c>
      <c r="C27" s="3" t="s">
        <v>93</v>
      </c>
      <c r="D27" s="5"/>
      <c r="E27" s="6"/>
      <c r="F27" s="5"/>
      <c r="G27" s="6"/>
      <c r="H27" s="5"/>
      <c r="I27" s="6"/>
    </row>
    <row r="28" spans="1:9" ht="21.6" customHeight="1" x14ac:dyDescent="0.3">
      <c r="A28" s="57"/>
      <c r="B28" s="59"/>
      <c r="C28" s="3" t="s">
        <v>94</v>
      </c>
      <c r="D28" s="5" t="s">
        <v>16</v>
      </c>
      <c r="E28" s="6">
        <v>3196</v>
      </c>
      <c r="F28" s="7">
        <v>0</v>
      </c>
      <c r="G28" s="3"/>
      <c r="H28" s="8">
        <f t="shared" ref="H28" si="0">SUM(E28*F28)</f>
        <v>0</v>
      </c>
      <c r="I28" s="58"/>
    </row>
    <row r="29" spans="1:9" ht="21.6" customHeight="1" x14ac:dyDescent="0.3">
      <c r="A29" s="57"/>
      <c r="B29" s="59"/>
      <c r="C29" s="3" t="s">
        <v>75</v>
      </c>
      <c r="D29" s="5" t="s">
        <v>16</v>
      </c>
      <c r="E29" s="6">
        <v>3811</v>
      </c>
      <c r="F29" s="7">
        <v>0</v>
      </c>
      <c r="G29" s="3"/>
      <c r="H29" s="8">
        <f>SUM(E29*F29)</f>
        <v>0</v>
      </c>
      <c r="I29" s="58"/>
    </row>
    <row r="30" spans="1:9" ht="21.6" customHeight="1" x14ac:dyDescent="0.3">
      <c r="A30" s="57"/>
      <c r="B30" s="40">
        <f>B27+1</f>
        <v>2</v>
      </c>
      <c r="C30" s="3" t="s">
        <v>76</v>
      </c>
      <c r="D30" s="5" t="s">
        <v>17</v>
      </c>
      <c r="E30" s="5">
        <v>895</v>
      </c>
      <c r="F30" s="7">
        <v>0</v>
      </c>
      <c r="G30" s="3"/>
      <c r="H30" s="8">
        <f t="shared" ref="H30:H31" si="1">SUM(E30*F30)</f>
        <v>0</v>
      </c>
      <c r="I30" s="58"/>
    </row>
    <row r="31" spans="1:9" ht="21.6" customHeight="1" x14ac:dyDescent="0.3">
      <c r="A31" s="57"/>
      <c r="B31" s="40">
        <f>B30+1</f>
        <v>3</v>
      </c>
      <c r="C31" s="3" t="s">
        <v>77</v>
      </c>
      <c r="D31" s="5" t="s">
        <v>17</v>
      </c>
      <c r="E31" s="5">
        <v>838</v>
      </c>
      <c r="F31" s="7">
        <v>0</v>
      </c>
      <c r="G31" s="3"/>
      <c r="H31" s="8">
        <f t="shared" si="1"/>
        <v>0</v>
      </c>
      <c r="I31" s="58"/>
    </row>
    <row r="32" spans="1:9" ht="21.6" customHeight="1" x14ac:dyDescent="0.3">
      <c r="A32" s="57"/>
      <c r="B32" s="40">
        <f>B31+1</f>
        <v>4</v>
      </c>
      <c r="C32" s="3" t="s">
        <v>78</v>
      </c>
      <c r="D32" s="5" t="s">
        <v>16</v>
      </c>
      <c r="E32" s="5">
        <v>288</v>
      </c>
      <c r="F32" s="7">
        <v>0</v>
      </c>
      <c r="G32" s="3"/>
      <c r="H32" s="8">
        <f t="shared" ref="H32:H33" si="2">SUM(E32*F32)</f>
        <v>0</v>
      </c>
      <c r="I32" s="58"/>
    </row>
    <row r="33" spans="1:9" ht="21.6" customHeight="1" x14ac:dyDescent="0.3">
      <c r="A33" s="57"/>
      <c r="B33" s="40">
        <f t="shared" ref="B33:B36" si="3">B32+1</f>
        <v>5</v>
      </c>
      <c r="C33" s="3" t="s">
        <v>79</v>
      </c>
      <c r="D33" s="5" t="s">
        <v>16</v>
      </c>
      <c r="E33" s="6">
        <v>480</v>
      </c>
      <c r="F33" s="7">
        <v>0</v>
      </c>
      <c r="G33" s="3"/>
      <c r="H33" s="8">
        <f t="shared" si="2"/>
        <v>0</v>
      </c>
      <c r="I33" s="58"/>
    </row>
    <row r="34" spans="1:9" ht="21.6" customHeight="1" x14ac:dyDescent="0.3">
      <c r="A34" s="57"/>
      <c r="B34" s="40">
        <f t="shared" si="3"/>
        <v>6</v>
      </c>
      <c r="C34" s="3" t="s">
        <v>80</v>
      </c>
      <c r="D34" s="5" t="s">
        <v>16</v>
      </c>
      <c r="E34" s="6">
        <v>8044</v>
      </c>
      <c r="F34" s="7">
        <v>0</v>
      </c>
      <c r="G34" s="3"/>
      <c r="H34" s="8">
        <f t="shared" ref="H34:H39" si="4">SUM(E34*F34)</f>
        <v>0</v>
      </c>
      <c r="I34" s="58"/>
    </row>
    <row r="35" spans="1:9" ht="21.6" customHeight="1" x14ac:dyDescent="0.3">
      <c r="A35" s="57"/>
      <c r="B35" s="40">
        <f t="shared" si="3"/>
        <v>7</v>
      </c>
      <c r="C35" s="3" t="s">
        <v>81</v>
      </c>
      <c r="D35" s="5" t="s">
        <v>18</v>
      </c>
      <c r="E35" s="5">
        <v>1</v>
      </c>
      <c r="F35" s="7">
        <v>0</v>
      </c>
      <c r="G35" s="3"/>
      <c r="H35" s="8">
        <f t="shared" si="4"/>
        <v>0</v>
      </c>
      <c r="I35" s="58"/>
    </row>
    <row r="36" spans="1:9" ht="21.6" customHeight="1" x14ac:dyDescent="0.3">
      <c r="A36" s="59"/>
      <c r="B36" s="40">
        <f t="shared" si="3"/>
        <v>8</v>
      </c>
      <c r="C36" s="3" t="s">
        <v>82</v>
      </c>
      <c r="D36" s="5"/>
      <c r="E36" s="5"/>
      <c r="F36" s="5"/>
      <c r="G36" s="6"/>
      <c r="H36" s="5"/>
      <c r="I36" s="58"/>
    </row>
    <row r="37" spans="1:9" ht="21.6" customHeight="1" x14ac:dyDescent="0.3">
      <c r="A37" s="59"/>
      <c r="B37" s="40"/>
      <c r="C37" s="3" t="s">
        <v>106</v>
      </c>
      <c r="D37" s="5" t="s">
        <v>16</v>
      </c>
      <c r="E37" s="71">
        <v>393</v>
      </c>
      <c r="F37" s="7">
        <v>0</v>
      </c>
      <c r="G37" s="3"/>
      <c r="H37" s="8">
        <f t="shared" ref="H37" si="5">SUM(E37*F37)</f>
        <v>0</v>
      </c>
      <c r="I37" s="58"/>
    </row>
    <row r="38" spans="1:9" ht="21.6" customHeight="1" x14ac:dyDescent="0.3">
      <c r="A38" s="59"/>
      <c r="B38" s="40"/>
      <c r="C38" s="3" t="s">
        <v>107</v>
      </c>
      <c r="D38" s="5" t="s">
        <v>16</v>
      </c>
      <c r="E38" s="71">
        <v>393</v>
      </c>
      <c r="F38" s="7">
        <v>0</v>
      </c>
      <c r="G38" s="3"/>
      <c r="H38" s="8">
        <f t="shared" si="4"/>
        <v>0</v>
      </c>
      <c r="I38" s="58"/>
    </row>
    <row r="39" spans="1:9" ht="21.6" customHeight="1" x14ac:dyDescent="0.3">
      <c r="A39" s="59"/>
      <c r="B39" s="40">
        <f>B36+1</f>
        <v>9</v>
      </c>
      <c r="C39" s="3" t="s">
        <v>83</v>
      </c>
      <c r="D39" s="5" t="s">
        <v>20</v>
      </c>
      <c r="E39" s="5">
        <v>18</v>
      </c>
      <c r="F39" s="7">
        <v>0</v>
      </c>
      <c r="G39" s="3"/>
      <c r="H39" s="8">
        <f t="shared" si="4"/>
        <v>0</v>
      </c>
      <c r="I39" s="58"/>
    </row>
    <row r="40" spans="1:9" ht="10.65" customHeight="1" x14ac:dyDescent="0.3">
      <c r="A40" s="59"/>
      <c r="B40" s="5"/>
      <c r="C40" s="3"/>
      <c r="D40" s="5"/>
      <c r="E40" s="11"/>
      <c r="F40" s="10"/>
      <c r="G40" s="3"/>
      <c r="H40" s="12"/>
      <c r="I40" s="58"/>
    </row>
    <row r="41" spans="1:9" ht="15.6" customHeight="1" x14ac:dyDescent="0.3">
      <c r="A41" s="59"/>
      <c r="B41" s="5"/>
      <c r="C41" s="3"/>
      <c r="D41" s="5"/>
      <c r="E41" s="5"/>
      <c r="F41" s="9" t="s">
        <v>21</v>
      </c>
      <c r="G41" s="3"/>
      <c r="H41" s="8">
        <f>SUM(H28:H39)</f>
        <v>0</v>
      </c>
      <c r="I41" s="58"/>
    </row>
    <row r="42" spans="1:9" ht="10.65" customHeight="1" x14ac:dyDescent="0.3">
      <c r="A42" s="59"/>
      <c r="B42" s="3"/>
      <c r="C42" s="3"/>
      <c r="D42" s="3"/>
      <c r="E42" s="39"/>
      <c r="F42" s="3"/>
      <c r="G42" s="3"/>
      <c r="H42" s="3"/>
      <c r="I42" s="58"/>
    </row>
    <row r="43" spans="1:9" ht="15.6" customHeight="1" x14ac:dyDescent="0.3">
      <c r="A43" s="59"/>
      <c r="B43" s="56" t="s">
        <v>37</v>
      </c>
      <c r="C43" s="31"/>
      <c r="D43" s="31"/>
      <c r="E43" s="41"/>
      <c r="F43" s="36"/>
      <c r="G43" s="30"/>
      <c r="H43" s="34"/>
      <c r="I43" s="59"/>
    </row>
    <row r="44" spans="1:9" ht="21.6" customHeight="1" x14ac:dyDescent="0.3">
      <c r="A44" s="59"/>
      <c r="B44" s="40">
        <v>1</v>
      </c>
      <c r="C44" s="3" t="s">
        <v>65</v>
      </c>
      <c r="D44" s="5" t="s">
        <v>17</v>
      </c>
      <c r="E44" s="6">
        <v>45</v>
      </c>
      <c r="F44" s="7">
        <v>0</v>
      </c>
      <c r="G44" s="3"/>
      <c r="H44" s="8">
        <f>SUM(E44*F44)</f>
        <v>0</v>
      </c>
      <c r="I44" s="59"/>
    </row>
    <row r="45" spans="1:9" ht="21.6" customHeight="1" x14ac:dyDescent="0.3">
      <c r="A45" s="59"/>
      <c r="B45" s="40">
        <f t="shared" ref="B45:B55" si="6">B44+1</f>
        <v>2</v>
      </c>
      <c r="C45" s="4" t="s">
        <v>85</v>
      </c>
      <c r="D45" s="5" t="s">
        <v>20</v>
      </c>
      <c r="E45" s="6">
        <v>1</v>
      </c>
      <c r="F45" s="7">
        <v>0</v>
      </c>
      <c r="G45" s="3"/>
      <c r="H45" s="8">
        <f t="shared" ref="H45:H55" si="7">SUM(E45*F45)</f>
        <v>0</v>
      </c>
      <c r="I45" s="59"/>
    </row>
    <row r="46" spans="1:9" ht="21.6" customHeight="1" x14ac:dyDescent="0.3">
      <c r="A46" s="59"/>
      <c r="B46" s="40">
        <f>B45+1</f>
        <v>3</v>
      </c>
      <c r="C46" s="4" t="s">
        <v>66</v>
      </c>
      <c r="D46" s="5" t="s">
        <v>17</v>
      </c>
      <c r="E46" s="6">
        <v>394</v>
      </c>
      <c r="F46" s="7">
        <v>0</v>
      </c>
      <c r="G46" s="3"/>
      <c r="H46" s="8">
        <f t="shared" si="7"/>
        <v>0</v>
      </c>
      <c r="I46" s="59"/>
    </row>
    <row r="47" spans="1:9" ht="21.6" customHeight="1" x14ac:dyDescent="0.3">
      <c r="A47" s="59"/>
      <c r="B47" s="40">
        <f t="shared" si="6"/>
        <v>4</v>
      </c>
      <c r="C47" s="4" t="s">
        <v>86</v>
      </c>
      <c r="D47" s="5" t="s">
        <v>20</v>
      </c>
      <c r="E47" s="6">
        <v>1</v>
      </c>
      <c r="F47" s="7">
        <v>0</v>
      </c>
      <c r="G47" s="3"/>
      <c r="H47" s="8">
        <f t="shared" si="7"/>
        <v>0</v>
      </c>
      <c r="I47" s="59"/>
    </row>
    <row r="48" spans="1:9" ht="21.6" customHeight="1" x14ac:dyDescent="0.3">
      <c r="A48" s="59"/>
      <c r="B48" s="40">
        <f t="shared" si="6"/>
        <v>5</v>
      </c>
      <c r="C48" s="3" t="s">
        <v>22</v>
      </c>
      <c r="D48" s="5" t="s">
        <v>20</v>
      </c>
      <c r="E48" s="6">
        <v>1</v>
      </c>
      <c r="F48" s="7">
        <v>0</v>
      </c>
      <c r="G48" s="3"/>
      <c r="H48" s="8">
        <f t="shared" si="7"/>
        <v>0</v>
      </c>
      <c r="I48" s="59"/>
    </row>
    <row r="49" spans="1:9" ht="21.6" customHeight="1" x14ac:dyDescent="0.3">
      <c r="A49" s="59"/>
      <c r="B49" s="40">
        <f t="shared" si="6"/>
        <v>6</v>
      </c>
      <c r="C49" s="3" t="s">
        <v>87</v>
      </c>
      <c r="D49" s="5" t="s">
        <v>20</v>
      </c>
      <c r="E49" s="6">
        <v>1</v>
      </c>
      <c r="F49" s="7">
        <v>0</v>
      </c>
      <c r="G49" s="3"/>
      <c r="H49" s="8">
        <f t="shared" si="7"/>
        <v>0</v>
      </c>
      <c r="I49" s="59"/>
    </row>
    <row r="50" spans="1:9" ht="21.6" customHeight="1" x14ac:dyDescent="0.3">
      <c r="A50" s="59"/>
      <c r="B50" s="40">
        <f t="shared" si="6"/>
        <v>7</v>
      </c>
      <c r="C50" s="3" t="s">
        <v>88</v>
      </c>
      <c r="D50" s="5" t="s">
        <v>20</v>
      </c>
      <c r="E50" s="6">
        <v>1</v>
      </c>
      <c r="F50" s="7">
        <v>0</v>
      </c>
      <c r="G50" s="3"/>
      <c r="H50" s="8">
        <f t="shared" si="7"/>
        <v>0</v>
      </c>
      <c r="I50" s="59"/>
    </row>
    <row r="51" spans="1:9" ht="21.6" customHeight="1" x14ac:dyDescent="0.3">
      <c r="A51" s="59"/>
      <c r="B51" s="40">
        <f t="shared" si="6"/>
        <v>8</v>
      </c>
      <c r="C51" s="3" t="s">
        <v>89</v>
      </c>
      <c r="D51" s="5" t="s">
        <v>20</v>
      </c>
      <c r="E51" s="6">
        <v>1</v>
      </c>
      <c r="F51" s="7">
        <v>0</v>
      </c>
      <c r="G51" s="3"/>
      <c r="H51" s="8">
        <f t="shared" si="7"/>
        <v>0</v>
      </c>
      <c r="I51" s="59"/>
    </row>
    <row r="52" spans="1:9" ht="21.6" customHeight="1" x14ac:dyDescent="0.3">
      <c r="A52" s="59"/>
      <c r="B52" s="40">
        <f t="shared" si="6"/>
        <v>9</v>
      </c>
      <c r="C52" s="3" t="s">
        <v>23</v>
      </c>
      <c r="D52" s="5" t="s">
        <v>31</v>
      </c>
      <c r="E52" s="65">
        <v>1.6</v>
      </c>
      <c r="F52" s="7">
        <v>0</v>
      </c>
      <c r="G52" s="3"/>
      <c r="H52" s="8">
        <f t="shared" si="7"/>
        <v>0</v>
      </c>
      <c r="I52" s="59"/>
    </row>
    <row r="53" spans="1:9" ht="21.6" customHeight="1" x14ac:dyDescent="0.3">
      <c r="A53" s="59"/>
      <c r="B53" s="40">
        <f t="shared" si="6"/>
        <v>10</v>
      </c>
      <c r="C53" s="3" t="s">
        <v>24</v>
      </c>
      <c r="D53" s="5" t="s">
        <v>18</v>
      </c>
      <c r="E53" s="6">
        <v>1</v>
      </c>
      <c r="F53" s="7">
        <v>0</v>
      </c>
      <c r="G53" s="3"/>
      <c r="H53" s="8">
        <f t="shared" si="7"/>
        <v>0</v>
      </c>
      <c r="I53" s="59"/>
    </row>
    <row r="54" spans="1:9" ht="21.6" customHeight="1" x14ac:dyDescent="0.3">
      <c r="A54" s="59"/>
      <c r="B54" s="40">
        <f t="shared" si="6"/>
        <v>11</v>
      </c>
      <c r="C54" s="3" t="s">
        <v>25</v>
      </c>
      <c r="D54" s="5" t="s">
        <v>17</v>
      </c>
      <c r="E54" s="6">
        <f>SUM(E44,E46)</f>
        <v>439</v>
      </c>
      <c r="F54" s="7">
        <v>0</v>
      </c>
      <c r="G54" s="3"/>
      <c r="H54" s="8">
        <f t="shared" si="7"/>
        <v>0</v>
      </c>
      <c r="I54" s="59"/>
    </row>
    <row r="55" spans="1:9" ht="21.6" customHeight="1" x14ac:dyDescent="0.3">
      <c r="A55" s="59"/>
      <c r="B55" s="40">
        <f t="shared" si="6"/>
        <v>12</v>
      </c>
      <c r="C55" s="3" t="s">
        <v>90</v>
      </c>
      <c r="D55" s="5" t="s">
        <v>18</v>
      </c>
      <c r="E55" s="6">
        <v>1</v>
      </c>
      <c r="F55" s="7">
        <v>0</v>
      </c>
      <c r="G55" s="3"/>
      <c r="H55" s="8">
        <f t="shared" si="7"/>
        <v>0</v>
      </c>
      <c r="I55" s="59"/>
    </row>
    <row r="56" spans="1:9" ht="10.65" customHeight="1" x14ac:dyDescent="0.3">
      <c r="A56" s="59"/>
      <c r="B56" s="40"/>
      <c r="C56" s="3"/>
      <c r="D56" s="5"/>
      <c r="E56" s="6"/>
      <c r="F56" s="27"/>
      <c r="G56" s="3"/>
      <c r="H56" s="10"/>
      <c r="I56" s="59"/>
    </row>
    <row r="57" spans="1:9" x14ac:dyDescent="0.3">
      <c r="A57" s="59"/>
      <c r="B57" s="3"/>
      <c r="C57" s="3"/>
      <c r="D57" s="3"/>
      <c r="E57" s="3"/>
      <c r="F57" s="60" t="s">
        <v>21</v>
      </c>
      <c r="G57" s="59"/>
      <c r="H57" s="61">
        <f>SUM(H44:H55)</f>
        <v>0</v>
      </c>
      <c r="I57" s="59"/>
    </row>
    <row r="58" spans="1:9" ht="10.65" customHeight="1" x14ac:dyDescent="0.3">
      <c r="A58" s="59"/>
      <c r="B58" s="5"/>
      <c r="C58" s="5"/>
      <c r="D58" s="5"/>
      <c r="E58" s="38"/>
      <c r="F58" s="27"/>
      <c r="G58" s="3"/>
      <c r="H58" s="10"/>
      <c r="I58" s="59"/>
    </row>
    <row r="59" spans="1:9" ht="15.6" customHeight="1" x14ac:dyDescent="0.3">
      <c r="A59" s="59"/>
      <c r="B59" s="56" t="s">
        <v>35</v>
      </c>
      <c r="C59" s="31"/>
      <c r="D59" s="31"/>
      <c r="E59" s="41"/>
      <c r="F59" s="36"/>
      <c r="G59" s="30"/>
      <c r="H59" s="34"/>
      <c r="I59" s="59"/>
    </row>
    <row r="60" spans="1:9" ht="21.6" customHeight="1" x14ac:dyDescent="0.3">
      <c r="A60" s="59"/>
      <c r="B60" s="40">
        <v>1</v>
      </c>
      <c r="C60" s="3" t="s">
        <v>91</v>
      </c>
      <c r="D60" s="5" t="s">
        <v>27</v>
      </c>
      <c r="E60" s="6">
        <v>2288</v>
      </c>
      <c r="F60" s="7">
        <v>0</v>
      </c>
      <c r="G60" s="3"/>
      <c r="H60" s="8">
        <f t="shared" ref="H60:H64" si="8">SUM(E60*F60)</f>
        <v>0</v>
      </c>
      <c r="I60" s="59"/>
    </row>
    <row r="61" spans="1:9" ht="21.6" customHeight="1" x14ac:dyDescent="0.3">
      <c r="A61" s="59"/>
      <c r="B61" s="40">
        <f>B60+1</f>
        <v>2</v>
      </c>
      <c r="C61" s="3" t="s">
        <v>92</v>
      </c>
      <c r="D61" s="5" t="s">
        <v>27</v>
      </c>
      <c r="E61" s="6">
        <v>627</v>
      </c>
      <c r="F61" s="7">
        <v>0</v>
      </c>
      <c r="G61" s="3"/>
      <c r="H61" s="8">
        <f t="shared" ref="H61" si="9">SUM(E61*F61)</f>
        <v>0</v>
      </c>
      <c r="I61" s="59"/>
    </row>
    <row r="62" spans="1:9" ht="21.6" customHeight="1" x14ac:dyDescent="0.3">
      <c r="A62" s="59"/>
      <c r="B62" s="40">
        <f t="shared" ref="B62:B63" si="10">B61+1</f>
        <v>3</v>
      </c>
      <c r="C62" s="3" t="s">
        <v>70</v>
      </c>
      <c r="D62" s="5" t="s">
        <v>27</v>
      </c>
      <c r="E62" s="6">
        <f>E60-E61</f>
        <v>1661</v>
      </c>
      <c r="F62" s="7">
        <v>0</v>
      </c>
      <c r="G62" s="3"/>
      <c r="H62" s="8">
        <f t="shared" si="8"/>
        <v>0</v>
      </c>
      <c r="I62" s="59"/>
    </row>
    <row r="63" spans="1:9" ht="21.6" customHeight="1" x14ac:dyDescent="0.3">
      <c r="A63" s="59"/>
      <c r="B63" s="40">
        <f t="shared" si="10"/>
        <v>4</v>
      </c>
      <c r="C63" s="3" t="s">
        <v>26</v>
      </c>
      <c r="D63" s="5" t="s">
        <v>39</v>
      </c>
      <c r="E63" s="66">
        <v>2.6</v>
      </c>
      <c r="F63" s="7">
        <v>0</v>
      </c>
      <c r="G63" s="3"/>
      <c r="H63" s="8">
        <f t="shared" si="8"/>
        <v>0</v>
      </c>
      <c r="I63" s="59"/>
    </row>
    <row r="64" spans="1:9" ht="21.6" customHeight="1" x14ac:dyDescent="0.3">
      <c r="A64" s="59"/>
      <c r="B64" s="40">
        <f t="shared" ref="B64" si="11">B63+1</f>
        <v>5</v>
      </c>
      <c r="C64" s="3" t="s">
        <v>19</v>
      </c>
      <c r="D64" s="5" t="s">
        <v>18</v>
      </c>
      <c r="E64" s="6">
        <v>1</v>
      </c>
      <c r="F64" s="7">
        <v>0</v>
      </c>
      <c r="G64" s="3"/>
      <c r="H64" s="8">
        <f t="shared" si="8"/>
        <v>0</v>
      </c>
      <c r="I64" s="59"/>
    </row>
    <row r="65" spans="1:9" ht="10.65" customHeight="1" x14ac:dyDescent="0.3">
      <c r="A65" s="59"/>
      <c r="B65" s="37"/>
      <c r="C65" s="42"/>
      <c r="D65" s="43"/>
      <c r="E65" s="44"/>
      <c r="F65" s="59"/>
      <c r="G65" s="59"/>
      <c r="H65" s="59"/>
      <c r="I65" s="59"/>
    </row>
    <row r="66" spans="1:9" x14ac:dyDescent="0.3">
      <c r="A66" s="59"/>
      <c r="B66" s="45"/>
      <c r="C66" s="3"/>
      <c r="D66" s="5"/>
      <c r="E66" s="46"/>
      <c r="F66" s="60" t="s">
        <v>21</v>
      </c>
      <c r="G66" s="59"/>
      <c r="H66" s="61">
        <f>SUM(H60:H64)</f>
        <v>0</v>
      </c>
      <c r="I66" s="59"/>
    </row>
    <row r="67" spans="1:9" ht="10.65" customHeight="1" thickBot="1" x14ac:dyDescent="0.35">
      <c r="A67" s="59"/>
      <c r="B67" s="45"/>
      <c r="C67" s="3"/>
      <c r="D67" s="5"/>
      <c r="E67" s="46"/>
      <c r="F67" s="60"/>
      <c r="G67" s="59"/>
      <c r="H67" s="62"/>
      <c r="I67" s="59"/>
    </row>
    <row r="68" spans="1:9" s="59" customFormat="1" ht="15" thickBot="1" x14ac:dyDescent="0.35">
      <c r="B68" s="63"/>
      <c r="C68" s="75" t="s">
        <v>101</v>
      </c>
      <c r="D68" s="75"/>
      <c r="E68" s="75"/>
      <c r="F68" s="75"/>
      <c r="G68" s="63"/>
      <c r="H68" s="68">
        <f>SUM(H66,H57,H41)</f>
        <v>0</v>
      </c>
    </row>
    <row r="69" spans="1:9" ht="15.6" x14ac:dyDescent="0.3">
      <c r="A69" s="57"/>
      <c r="B69" s="67" t="s">
        <v>71</v>
      </c>
      <c r="C69" s="30"/>
      <c r="D69" s="30"/>
      <c r="E69" s="33"/>
      <c r="F69" s="34"/>
      <c r="G69" s="30"/>
      <c r="H69" s="34"/>
      <c r="I69" s="58"/>
    </row>
    <row r="70" spans="1:9" ht="15.6" customHeight="1" x14ac:dyDescent="0.3">
      <c r="A70" s="57"/>
      <c r="B70" s="32" t="s">
        <v>74</v>
      </c>
      <c r="C70" s="30"/>
      <c r="D70" s="30"/>
      <c r="E70" s="33"/>
      <c r="F70" s="34"/>
      <c r="G70" s="30"/>
      <c r="H70" s="34"/>
      <c r="I70" s="58"/>
    </row>
    <row r="71" spans="1:9" ht="21.6" customHeight="1" x14ac:dyDescent="0.3">
      <c r="A71" s="57"/>
      <c r="B71" s="40">
        <v>1</v>
      </c>
      <c r="C71" s="3" t="s">
        <v>36</v>
      </c>
      <c r="D71" s="5" t="s">
        <v>16</v>
      </c>
      <c r="E71" s="6">
        <v>723</v>
      </c>
      <c r="F71" s="7">
        <v>0</v>
      </c>
      <c r="G71" s="3"/>
      <c r="H71" s="8">
        <f t="shared" ref="H71" si="12">SUM(E71*F71)</f>
        <v>0</v>
      </c>
      <c r="I71" s="58"/>
    </row>
    <row r="72" spans="1:9" ht="21.6" customHeight="1" x14ac:dyDescent="0.3">
      <c r="A72" s="57"/>
      <c r="B72" s="40">
        <f>B71+1</f>
        <v>2</v>
      </c>
      <c r="C72" s="3" t="s">
        <v>55</v>
      </c>
      <c r="D72" s="5" t="s">
        <v>16</v>
      </c>
      <c r="E72" s="5">
        <v>723</v>
      </c>
      <c r="F72" s="7">
        <v>0</v>
      </c>
      <c r="G72" s="3"/>
      <c r="H72" s="8">
        <f t="shared" ref="H72" si="13">SUM(E72*F72)</f>
        <v>0</v>
      </c>
      <c r="I72" s="58"/>
    </row>
    <row r="73" spans="1:9" ht="21.6" customHeight="1" x14ac:dyDescent="0.3">
      <c r="A73" s="57"/>
      <c r="B73" s="40">
        <f>B72+1</f>
        <v>3</v>
      </c>
      <c r="C73" s="3" t="s">
        <v>52</v>
      </c>
      <c r="D73" s="5" t="s">
        <v>17</v>
      </c>
      <c r="E73" s="5">
        <v>106</v>
      </c>
      <c r="F73" s="7">
        <v>0</v>
      </c>
      <c r="G73" s="3"/>
      <c r="H73" s="8">
        <f>SUM(E73*F73)</f>
        <v>0</v>
      </c>
      <c r="I73" s="58"/>
    </row>
    <row r="74" spans="1:9" ht="21.6" customHeight="1" x14ac:dyDescent="0.3">
      <c r="A74" s="57"/>
      <c r="B74" s="40">
        <f t="shared" ref="B74:B75" si="14">B73+1</f>
        <v>4</v>
      </c>
      <c r="C74" s="3" t="s">
        <v>53</v>
      </c>
      <c r="D74" s="5" t="s">
        <v>20</v>
      </c>
      <c r="E74" s="5">
        <v>2</v>
      </c>
      <c r="F74" s="7">
        <v>0</v>
      </c>
      <c r="G74" s="3"/>
      <c r="H74" s="8">
        <f t="shared" ref="H74" si="15">SUM(E74*F74)</f>
        <v>0</v>
      </c>
      <c r="I74" s="58"/>
    </row>
    <row r="75" spans="1:9" ht="21.6" customHeight="1" x14ac:dyDescent="0.3">
      <c r="A75" s="57"/>
      <c r="B75" s="40">
        <f t="shared" si="14"/>
        <v>5</v>
      </c>
      <c r="C75" s="3" t="s">
        <v>28</v>
      </c>
      <c r="D75" s="5"/>
      <c r="E75" s="6"/>
      <c r="F75" s="27"/>
      <c r="G75" s="3"/>
      <c r="H75" s="10"/>
      <c r="I75" s="58"/>
    </row>
    <row r="76" spans="1:9" ht="21.6" customHeight="1" x14ac:dyDescent="0.3">
      <c r="A76" s="57"/>
      <c r="B76" s="3"/>
      <c r="C76" s="49" t="s">
        <v>54</v>
      </c>
      <c r="D76" s="5" t="s">
        <v>27</v>
      </c>
      <c r="E76" s="5">
        <v>10.5</v>
      </c>
      <c r="F76" s="7">
        <v>0</v>
      </c>
      <c r="G76" s="3"/>
      <c r="H76" s="8">
        <f t="shared" ref="H76:H81" si="16">SUM(E76*F76)</f>
        <v>0</v>
      </c>
      <c r="I76" s="58"/>
    </row>
    <row r="77" spans="1:9" ht="21.6" customHeight="1" x14ac:dyDescent="0.3">
      <c r="A77" s="57"/>
      <c r="B77" s="3"/>
      <c r="C77" s="49" t="s">
        <v>60</v>
      </c>
      <c r="D77" s="5" t="s">
        <v>27</v>
      </c>
      <c r="E77" s="5">
        <v>2</v>
      </c>
      <c r="F77" s="7">
        <v>0</v>
      </c>
      <c r="G77" s="3"/>
      <c r="H77" s="8">
        <f t="shared" si="16"/>
        <v>0</v>
      </c>
      <c r="I77" s="58"/>
    </row>
    <row r="78" spans="1:9" ht="21.6" customHeight="1" x14ac:dyDescent="0.3">
      <c r="A78" s="59"/>
      <c r="B78" s="40">
        <f>B75+1</f>
        <v>6</v>
      </c>
      <c r="C78" s="3" t="s">
        <v>49</v>
      </c>
      <c r="D78" s="5" t="s">
        <v>27</v>
      </c>
      <c r="E78" s="5">
        <v>1.4</v>
      </c>
      <c r="F78" s="7">
        <v>0</v>
      </c>
      <c r="G78" s="3"/>
      <c r="H78" s="8">
        <f t="shared" si="16"/>
        <v>0</v>
      </c>
      <c r="I78" s="58"/>
    </row>
    <row r="79" spans="1:9" ht="21.6" customHeight="1" x14ac:dyDescent="0.3">
      <c r="A79" s="59"/>
      <c r="B79" s="40">
        <f>B78+1</f>
        <v>7</v>
      </c>
      <c r="C79" s="3" t="s">
        <v>56</v>
      </c>
      <c r="D79" s="5" t="s">
        <v>16</v>
      </c>
      <c r="E79" s="5">
        <v>35</v>
      </c>
      <c r="F79" s="7">
        <v>0</v>
      </c>
      <c r="G79" s="3"/>
      <c r="H79" s="8">
        <f t="shared" si="16"/>
        <v>0</v>
      </c>
      <c r="I79" s="58"/>
    </row>
    <row r="80" spans="1:9" ht="21.6" customHeight="1" x14ac:dyDescent="0.3">
      <c r="A80" s="59"/>
      <c r="B80" s="40">
        <f t="shared" ref="B80:B81" si="17">B79+1</f>
        <v>8</v>
      </c>
      <c r="C80" s="3" t="s">
        <v>25</v>
      </c>
      <c r="D80" s="5" t="s">
        <v>17</v>
      </c>
      <c r="E80" s="5">
        <f>E73</f>
        <v>106</v>
      </c>
      <c r="F80" s="7">
        <v>0</v>
      </c>
      <c r="G80" s="3"/>
      <c r="H80" s="8">
        <f t="shared" si="16"/>
        <v>0</v>
      </c>
      <c r="I80" s="58"/>
    </row>
    <row r="81" spans="1:9" ht="21.6" customHeight="1" x14ac:dyDescent="0.3">
      <c r="A81" s="59"/>
      <c r="B81" s="40">
        <f t="shared" si="17"/>
        <v>9</v>
      </c>
      <c r="C81" s="3" t="s">
        <v>29</v>
      </c>
      <c r="D81" s="5" t="s">
        <v>16</v>
      </c>
      <c r="E81" s="5">
        <v>11</v>
      </c>
      <c r="F81" s="7">
        <v>0</v>
      </c>
      <c r="G81" s="3"/>
      <c r="H81" s="8">
        <f t="shared" si="16"/>
        <v>0</v>
      </c>
      <c r="I81" s="58"/>
    </row>
    <row r="82" spans="1:9" ht="10.65" customHeight="1" x14ac:dyDescent="0.3">
      <c r="A82" s="59"/>
      <c r="B82" s="5"/>
      <c r="C82" s="3"/>
      <c r="D82" s="5"/>
      <c r="E82" s="11"/>
      <c r="F82" s="10"/>
      <c r="G82" s="3"/>
      <c r="H82" s="12"/>
      <c r="I82" s="58"/>
    </row>
    <row r="83" spans="1:9" ht="15.6" customHeight="1" x14ac:dyDescent="0.3">
      <c r="A83" s="59"/>
      <c r="B83" s="5"/>
      <c r="C83" s="3"/>
      <c r="D83" s="5"/>
      <c r="E83" s="5"/>
      <c r="F83" s="9" t="s">
        <v>21</v>
      </c>
      <c r="G83" s="3"/>
      <c r="H83" s="8">
        <f>SUM(H71:H81)</f>
        <v>0</v>
      </c>
      <c r="I83" s="58"/>
    </row>
    <row r="84" spans="1:9" ht="10.65" customHeight="1" x14ac:dyDescent="0.3">
      <c r="A84" s="59"/>
      <c r="B84" s="3"/>
      <c r="C84" s="3"/>
      <c r="D84" s="3"/>
      <c r="E84" s="39"/>
      <c r="F84" s="3"/>
      <c r="G84" s="3"/>
      <c r="H84" s="3"/>
      <c r="I84" s="58"/>
    </row>
    <row r="85" spans="1:9" ht="15.6" customHeight="1" x14ac:dyDescent="0.3">
      <c r="A85" s="59"/>
      <c r="B85" s="56" t="s">
        <v>48</v>
      </c>
      <c r="C85" s="31"/>
      <c r="D85" s="31"/>
      <c r="E85" s="41"/>
      <c r="F85" s="36"/>
      <c r="G85" s="30"/>
      <c r="H85" s="34"/>
      <c r="I85" s="59"/>
    </row>
    <row r="86" spans="1:9" ht="21.6" customHeight="1" x14ac:dyDescent="0.3">
      <c r="A86" s="59"/>
      <c r="B86" s="40">
        <v>1</v>
      </c>
      <c r="C86" s="3" t="s">
        <v>40</v>
      </c>
      <c r="D86" s="5"/>
      <c r="E86" s="6"/>
      <c r="F86" s="52"/>
      <c r="G86" s="3"/>
      <c r="H86" s="53"/>
      <c r="I86" s="59"/>
    </row>
    <row r="87" spans="1:9" ht="21.6" customHeight="1" x14ac:dyDescent="0.3">
      <c r="A87" s="59"/>
      <c r="B87" s="40"/>
      <c r="C87" s="49" t="s">
        <v>50</v>
      </c>
      <c r="D87" s="5" t="s">
        <v>17</v>
      </c>
      <c r="E87" s="6">
        <v>42</v>
      </c>
      <c r="F87" s="7">
        <v>0</v>
      </c>
      <c r="G87" s="3"/>
      <c r="H87" s="8">
        <f>SUM(E87*F87)</f>
        <v>0</v>
      </c>
      <c r="I87" s="59"/>
    </row>
    <row r="88" spans="1:9" ht="21.6" customHeight="1" x14ac:dyDescent="0.3">
      <c r="A88" s="59"/>
      <c r="B88" s="40"/>
      <c r="C88" s="49" t="s">
        <v>41</v>
      </c>
      <c r="D88" s="5" t="s">
        <v>17</v>
      </c>
      <c r="E88" s="6">
        <v>190</v>
      </c>
      <c r="F88" s="7">
        <v>0</v>
      </c>
      <c r="G88" s="3"/>
      <c r="H88" s="8">
        <f t="shared" ref="H88:H90" si="18">SUM(E88*F88)</f>
        <v>0</v>
      </c>
      <c r="I88" s="59"/>
    </row>
    <row r="89" spans="1:9" ht="21.6" customHeight="1" x14ac:dyDescent="0.3">
      <c r="A89" s="59"/>
      <c r="B89" s="40"/>
      <c r="C89" s="49" t="s">
        <v>42</v>
      </c>
      <c r="D89" s="5" t="s">
        <v>17</v>
      </c>
      <c r="E89" s="6">
        <v>1338</v>
      </c>
      <c r="F89" s="7">
        <v>0</v>
      </c>
      <c r="G89" s="3"/>
      <c r="H89" s="8">
        <f t="shared" si="18"/>
        <v>0</v>
      </c>
      <c r="I89" s="59"/>
    </row>
    <row r="90" spans="1:9" ht="21.6" customHeight="1" x14ac:dyDescent="0.3">
      <c r="A90" s="59"/>
      <c r="B90" s="40"/>
      <c r="C90" s="49" t="s">
        <v>57</v>
      </c>
      <c r="D90" s="5" t="s">
        <v>17</v>
      </c>
      <c r="E90" s="6">
        <v>294</v>
      </c>
      <c r="F90" s="7">
        <v>0</v>
      </c>
      <c r="G90" s="3"/>
      <c r="H90" s="8">
        <f t="shared" si="18"/>
        <v>0</v>
      </c>
      <c r="I90" s="59"/>
    </row>
    <row r="91" spans="1:9" ht="21.6" customHeight="1" x14ac:dyDescent="0.3">
      <c r="A91" s="59"/>
      <c r="B91" s="40"/>
      <c r="C91" s="49" t="s">
        <v>58</v>
      </c>
      <c r="D91" s="5" t="s">
        <v>17</v>
      </c>
      <c r="E91" s="6">
        <v>20</v>
      </c>
      <c r="F91" s="7">
        <v>0</v>
      </c>
      <c r="G91" s="3"/>
      <c r="H91" s="8">
        <f t="shared" ref="H91" si="19">SUM(E91*F91)</f>
        <v>0</v>
      </c>
      <c r="I91" s="59"/>
    </row>
    <row r="92" spans="1:9" ht="21.6" customHeight="1" x14ac:dyDescent="0.3">
      <c r="A92" s="59"/>
      <c r="B92" s="40"/>
      <c r="C92" s="49" t="s">
        <v>59</v>
      </c>
      <c r="D92" s="5" t="s">
        <v>17</v>
      </c>
      <c r="E92" s="6">
        <v>13</v>
      </c>
      <c r="F92" s="7">
        <v>0</v>
      </c>
      <c r="G92" s="3"/>
      <c r="H92" s="8">
        <f t="shared" ref="H92" si="20">SUM(E92*F92)</f>
        <v>0</v>
      </c>
      <c r="I92" s="59"/>
    </row>
    <row r="93" spans="1:9" ht="21.6" customHeight="1" x14ac:dyDescent="0.3">
      <c r="A93" s="59"/>
      <c r="B93" s="40">
        <f>B86+1</f>
        <v>2</v>
      </c>
      <c r="C93" s="3" t="s">
        <v>43</v>
      </c>
      <c r="D93" s="5" t="s">
        <v>20</v>
      </c>
      <c r="E93" s="6">
        <v>4</v>
      </c>
      <c r="F93" s="7">
        <v>0</v>
      </c>
      <c r="G93" s="3"/>
      <c r="H93" s="8">
        <f t="shared" ref="H93:H103" si="21">SUM(E93*F93)</f>
        <v>0</v>
      </c>
      <c r="I93" s="59"/>
    </row>
    <row r="94" spans="1:9" ht="21.6" customHeight="1" x14ac:dyDescent="0.3">
      <c r="A94" s="59"/>
      <c r="B94" s="40">
        <f t="shared" ref="B94:B103" si="22">B93+1</f>
        <v>3</v>
      </c>
      <c r="C94" s="3" t="s">
        <v>44</v>
      </c>
      <c r="D94" s="5" t="s">
        <v>20</v>
      </c>
      <c r="E94" s="6">
        <v>5</v>
      </c>
      <c r="F94" s="7">
        <v>0</v>
      </c>
      <c r="G94" s="3"/>
      <c r="H94" s="8">
        <f t="shared" si="21"/>
        <v>0</v>
      </c>
      <c r="I94" s="59"/>
    </row>
    <row r="95" spans="1:9" ht="21.6" customHeight="1" x14ac:dyDescent="0.3">
      <c r="A95" s="59"/>
      <c r="B95" s="40">
        <f t="shared" si="22"/>
        <v>4</v>
      </c>
      <c r="C95" s="3" t="s">
        <v>95</v>
      </c>
      <c r="D95" s="5" t="s">
        <v>20</v>
      </c>
      <c r="E95" s="6">
        <v>1</v>
      </c>
      <c r="F95" s="7">
        <v>0</v>
      </c>
      <c r="G95" s="3"/>
      <c r="H95" s="8">
        <f t="shared" ref="H95" si="23">SUM(E95*F95)</f>
        <v>0</v>
      </c>
      <c r="I95" s="59"/>
    </row>
    <row r="96" spans="1:9" ht="21.6" customHeight="1" x14ac:dyDescent="0.3">
      <c r="A96" s="59"/>
      <c r="B96" s="40">
        <f t="shared" si="22"/>
        <v>5</v>
      </c>
      <c r="C96" s="3" t="s">
        <v>46</v>
      </c>
      <c r="D96" s="5" t="s">
        <v>45</v>
      </c>
      <c r="E96" s="6">
        <v>55</v>
      </c>
      <c r="F96" s="7">
        <v>0</v>
      </c>
      <c r="G96" s="3"/>
      <c r="H96" s="8">
        <f t="shared" si="21"/>
        <v>0</v>
      </c>
      <c r="I96" s="59"/>
    </row>
    <row r="97" spans="1:9" ht="21.6" customHeight="1" x14ac:dyDescent="0.3">
      <c r="A97" s="59"/>
      <c r="B97" s="40">
        <f t="shared" si="22"/>
        <v>6</v>
      </c>
      <c r="C97" s="3" t="s">
        <v>62</v>
      </c>
      <c r="D97" s="5" t="s">
        <v>17</v>
      </c>
      <c r="E97" s="6">
        <v>20</v>
      </c>
      <c r="F97" s="7">
        <v>0</v>
      </c>
      <c r="G97" s="3"/>
      <c r="H97" s="8">
        <f t="shared" ref="H97" si="24">SUM(E97*F97)</f>
        <v>0</v>
      </c>
      <c r="I97" s="59"/>
    </row>
    <row r="98" spans="1:9" ht="21.6" customHeight="1" x14ac:dyDescent="0.3">
      <c r="A98" s="59"/>
      <c r="B98" s="40">
        <f t="shared" si="22"/>
        <v>7</v>
      </c>
      <c r="C98" s="3" t="s">
        <v>61</v>
      </c>
      <c r="D98" s="5" t="s">
        <v>17</v>
      </c>
      <c r="E98" s="6">
        <v>40</v>
      </c>
      <c r="F98" s="7">
        <v>0</v>
      </c>
      <c r="G98" s="3"/>
      <c r="H98" s="8">
        <f t="shared" si="21"/>
        <v>0</v>
      </c>
      <c r="I98" s="59"/>
    </row>
    <row r="99" spans="1:9" ht="21.6" customHeight="1" x14ac:dyDescent="0.3">
      <c r="A99" s="59"/>
      <c r="B99" s="40">
        <f t="shared" si="22"/>
        <v>8</v>
      </c>
      <c r="C99" s="3" t="s">
        <v>96</v>
      </c>
      <c r="D99" s="5" t="s">
        <v>20</v>
      </c>
      <c r="E99" s="6">
        <v>3</v>
      </c>
      <c r="F99" s="7">
        <v>0</v>
      </c>
      <c r="G99" s="3"/>
      <c r="H99" s="8">
        <f t="shared" ref="H99" si="25">SUM(E99*F99)</f>
        <v>0</v>
      </c>
      <c r="I99" s="59"/>
    </row>
    <row r="100" spans="1:9" ht="21.6" customHeight="1" x14ac:dyDescent="0.3">
      <c r="A100" s="59"/>
      <c r="B100" s="40">
        <f t="shared" si="22"/>
        <v>9</v>
      </c>
      <c r="C100" s="3" t="s">
        <v>97</v>
      </c>
      <c r="D100" s="5" t="s">
        <v>16</v>
      </c>
      <c r="E100" s="6">
        <v>20</v>
      </c>
      <c r="F100" s="7">
        <v>0</v>
      </c>
      <c r="G100" s="3"/>
      <c r="H100" s="8">
        <f t="shared" ref="H100" si="26">SUM(E100*F100)</f>
        <v>0</v>
      </c>
      <c r="I100" s="59"/>
    </row>
    <row r="101" spans="1:9" ht="21.6" customHeight="1" x14ac:dyDescent="0.3">
      <c r="A101" s="59"/>
      <c r="B101" s="40">
        <f t="shared" si="22"/>
        <v>10</v>
      </c>
      <c r="C101" s="3" t="s">
        <v>25</v>
      </c>
      <c r="D101" s="5" t="s">
        <v>17</v>
      </c>
      <c r="E101" s="6">
        <f>SUM(E87:E92)</f>
        <v>1897</v>
      </c>
      <c r="F101" s="7">
        <v>0</v>
      </c>
      <c r="G101" s="3"/>
      <c r="H101" s="8">
        <f t="shared" si="21"/>
        <v>0</v>
      </c>
      <c r="I101" s="59"/>
    </row>
    <row r="102" spans="1:9" ht="21.6" customHeight="1" x14ac:dyDescent="0.3">
      <c r="A102" s="59"/>
      <c r="B102" s="40">
        <f t="shared" si="22"/>
        <v>11</v>
      </c>
      <c r="C102" s="3" t="s">
        <v>47</v>
      </c>
      <c r="D102" s="5" t="s">
        <v>17</v>
      </c>
      <c r="E102" s="6">
        <f>SUM(E87:E92)</f>
        <v>1897</v>
      </c>
      <c r="F102" s="7">
        <v>0</v>
      </c>
      <c r="G102" s="3"/>
      <c r="H102" s="8">
        <f t="shared" ref="H102" si="27">SUM(E102*F102)</f>
        <v>0</v>
      </c>
      <c r="I102" s="59"/>
    </row>
    <row r="103" spans="1:9" ht="21.6" customHeight="1" x14ac:dyDescent="0.3">
      <c r="A103" s="59"/>
      <c r="B103" s="40">
        <f t="shared" si="22"/>
        <v>12</v>
      </c>
      <c r="C103" s="3" t="s">
        <v>63</v>
      </c>
      <c r="D103" s="5" t="s">
        <v>16</v>
      </c>
      <c r="E103" s="6">
        <v>6302</v>
      </c>
      <c r="F103" s="7">
        <v>0</v>
      </c>
      <c r="G103" s="3"/>
      <c r="H103" s="8">
        <f t="shared" si="21"/>
        <v>0</v>
      </c>
      <c r="I103" s="59"/>
    </row>
    <row r="104" spans="1:9" ht="10.65" customHeight="1" x14ac:dyDescent="0.3">
      <c r="A104" s="59" t="s">
        <v>9</v>
      </c>
      <c r="B104" s="40"/>
      <c r="C104" s="3"/>
      <c r="D104" s="5"/>
      <c r="E104" s="38"/>
      <c r="F104" s="27"/>
      <c r="G104" s="3"/>
      <c r="H104" s="10"/>
      <c r="I104" s="59"/>
    </row>
    <row r="105" spans="1:9" ht="15.6" customHeight="1" x14ac:dyDescent="0.3">
      <c r="A105" s="59"/>
      <c r="B105" s="3"/>
      <c r="C105" s="3"/>
      <c r="D105" s="3"/>
      <c r="E105" s="3"/>
      <c r="F105" s="60" t="s">
        <v>21</v>
      </c>
      <c r="G105" s="59"/>
      <c r="H105" s="61">
        <f>SUM(H87:H103)</f>
        <v>0</v>
      </c>
      <c r="I105" s="59"/>
    </row>
    <row r="106" spans="1:9" ht="10.65" customHeight="1" x14ac:dyDescent="0.3">
      <c r="A106" s="59"/>
      <c r="B106" s="5"/>
      <c r="C106" s="5"/>
      <c r="D106" s="5"/>
      <c r="E106" s="38"/>
      <c r="F106" s="27"/>
      <c r="G106" s="3"/>
      <c r="H106" s="10"/>
      <c r="I106" s="59"/>
    </row>
    <row r="107" spans="1:9" ht="15.6" customHeight="1" x14ac:dyDescent="0.3">
      <c r="A107" s="59"/>
      <c r="B107" s="56" t="s">
        <v>37</v>
      </c>
      <c r="C107" s="31"/>
      <c r="D107" s="31"/>
      <c r="E107" s="41"/>
      <c r="F107" s="36"/>
      <c r="G107" s="30"/>
      <c r="H107" s="34"/>
      <c r="I107" s="59"/>
    </row>
    <row r="108" spans="1:9" ht="21.6" customHeight="1" x14ac:dyDescent="0.3">
      <c r="A108" s="59"/>
      <c r="B108" s="40">
        <v>1</v>
      </c>
      <c r="C108" s="3" t="s">
        <v>65</v>
      </c>
      <c r="D108" s="5" t="s">
        <v>17</v>
      </c>
      <c r="E108" s="6">
        <v>1803</v>
      </c>
      <c r="F108" s="7">
        <v>0</v>
      </c>
      <c r="G108" s="3"/>
      <c r="H108" s="8">
        <f>SUM(E108*F108)</f>
        <v>0</v>
      </c>
      <c r="I108" s="59"/>
    </row>
    <row r="109" spans="1:9" ht="21.6" customHeight="1" x14ac:dyDescent="0.3">
      <c r="A109" s="59"/>
      <c r="B109" s="40">
        <f t="shared" ref="B109:B126" si="28">B108+1</f>
        <v>2</v>
      </c>
      <c r="C109" s="4" t="s">
        <v>64</v>
      </c>
      <c r="D109" s="5" t="s">
        <v>20</v>
      </c>
      <c r="E109" s="6">
        <v>3</v>
      </c>
      <c r="F109" s="7">
        <v>0</v>
      </c>
      <c r="G109" s="3"/>
      <c r="H109" s="8">
        <f t="shared" ref="H109:H126" si="29">SUM(E109*F109)</f>
        <v>0</v>
      </c>
      <c r="I109" s="59"/>
    </row>
    <row r="110" spans="1:9" ht="21.6" customHeight="1" x14ac:dyDescent="0.3">
      <c r="A110" s="59"/>
      <c r="B110" s="40">
        <f>B109+1</f>
        <v>3</v>
      </c>
      <c r="C110" s="4" t="s">
        <v>66</v>
      </c>
      <c r="D110" s="5" t="s">
        <v>17</v>
      </c>
      <c r="E110" s="6">
        <v>1424</v>
      </c>
      <c r="F110" s="7">
        <v>0</v>
      </c>
      <c r="G110" s="3"/>
      <c r="H110" s="8">
        <f t="shared" si="29"/>
        <v>0</v>
      </c>
      <c r="I110" s="59"/>
    </row>
    <row r="111" spans="1:9" ht="21.6" customHeight="1" x14ac:dyDescent="0.3">
      <c r="A111" s="59"/>
      <c r="B111" s="40">
        <f t="shared" si="28"/>
        <v>4</v>
      </c>
      <c r="C111" s="4" t="s">
        <v>67</v>
      </c>
      <c r="D111" s="5" t="s">
        <v>20</v>
      </c>
      <c r="E111" s="6">
        <v>5</v>
      </c>
      <c r="F111" s="7">
        <v>0</v>
      </c>
      <c r="G111" s="3"/>
      <c r="H111" s="8">
        <f t="shared" si="29"/>
        <v>0</v>
      </c>
      <c r="I111" s="59"/>
    </row>
    <row r="112" spans="1:9" ht="21.6" customHeight="1" x14ac:dyDescent="0.3">
      <c r="A112" s="59"/>
      <c r="B112" s="40">
        <f t="shared" si="28"/>
        <v>5</v>
      </c>
      <c r="C112" s="3" t="s">
        <v>22</v>
      </c>
      <c r="D112" s="5" t="s">
        <v>20</v>
      </c>
      <c r="E112" s="6">
        <v>10</v>
      </c>
      <c r="F112" s="7">
        <v>0</v>
      </c>
      <c r="G112" s="3"/>
      <c r="H112" s="8">
        <f t="shared" si="29"/>
        <v>0</v>
      </c>
      <c r="I112" s="59"/>
    </row>
    <row r="113" spans="1:9" ht="21.6" customHeight="1" x14ac:dyDescent="0.3">
      <c r="A113" s="59"/>
      <c r="B113" s="40">
        <f t="shared" si="28"/>
        <v>6</v>
      </c>
      <c r="C113" s="3" t="s">
        <v>100</v>
      </c>
      <c r="D113" s="5" t="s">
        <v>20</v>
      </c>
      <c r="E113" s="6">
        <v>2</v>
      </c>
      <c r="F113" s="7">
        <v>0</v>
      </c>
      <c r="G113" s="3"/>
      <c r="H113" s="8">
        <f t="shared" si="29"/>
        <v>0</v>
      </c>
      <c r="I113" s="59"/>
    </row>
    <row r="114" spans="1:9" ht="21.6" customHeight="1" x14ac:dyDescent="0.3">
      <c r="A114" s="59"/>
      <c r="B114" s="40">
        <f t="shared" si="28"/>
        <v>7</v>
      </c>
      <c r="C114" s="3" t="s">
        <v>68</v>
      </c>
      <c r="D114" s="5" t="s">
        <v>20</v>
      </c>
      <c r="E114" s="6">
        <v>1</v>
      </c>
      <c r="F114" s="7">
        <v>0</v>
      </c>
      <c r="G114" s="3"/>
      <c r="H114" s="8">
        <f t="shared" ref="H114:H116" si="30">SUM(E114*F114)</f>
        <v>0</v>
      </c>
      <c r="I114" s="59"/>
    </row>
    <row r="115" spans="1:9" ht="21.6" customHeight="1" x14ac:dyDescent="0.3">
      <c r="A115" s="59"/>
      <c r="B115" s="40">
        <f t="shared" si="28"/>
        <v>8</v>
      </c>
      <c r="C115" s="3" t="s">
        <v>69</v>
      </c>
      <c r="D115" s="5" t="s">
        <v>20</v>
      </c>
      <c r="E115" s="6">
        <v>1</v>
      </c>
      <c r="F115" s="7">
        <v>0</v>
      </c>
      <c r="G115" s="3"/>
      <c r="H115" s="8">
        <f t="shared" si="30"/>
        <v>0</v>
      </c>
      <c r="I115" s="59"/>
    </row>
    <row r="116" spans="1:9" ht="21.6" customHeight="1" x14ac:dyDescent="0.3">
      <c r="A116" s="59"/>
      <c r="B116" s="40">
        <f t="shared" si="28"/>
        <v>9</v>
      </c>
      <c r="C116" s="3" t="s">
        <v>98</v>
      </c>
      <c r="D116" s="5" t="s">
        <v>17</v>
      </c>
      <c r="E116" s="6">
        <v>105</v>
      </c>
      <c r="F116" s="7">
        <v>0</v>
      </c>
      <c r="G116" s="3"/>
      <c r="H116" s="8">
        <f t="shared" si="30"/>
        <v>0</v>
      </c>
      <c r="I116" s="59"/>
    </row>
    <row r="117" spans="1:9" ht="21.6" customHeight="1" x14ac:dyDescent="0.3">
      <c r="A117" s="59"/>
      <c r="B117" s="40">
        <f t="shared" si="28"/>
        <v>10</v>
      </c>
      <c r="C117" s="3" t="s">
        <v>105</v>
      </c>
      <c r="D117" s="5" t="s">
        <v>17</v>
      </c>
      <c r="E117" s="6">
        <v>105</v>
      </c>
      <c r="F117" s="7">
        <v>0</v>
      </c>
      <c r="G117" s="3"/>
      <c r="H117" s="8">
        <f t="shared" ref="H117" si="31">SUM(E117*F117)</f>
        <v>0</v>
      </c>
      <c r="I117" s="59"/>
    </row>
    <row r="118" spans="1:9" ht="21.6" customHeight="1" x14ac:dyDescent="0.3">
      <c r="A118" s="59"/>
      <c r="B118" s="40">
        <f t="shared" si="28"/>
        <v>11</v>
      </c>
      <c r="C118" s="3" t="s">
        <v>30</v>
      </c>
      <c r="D118" s="5" t="s">
        <v>18</v>
      </c>
      <c r="E118" s="6">
        <v>1</v>
      </c>
      <c r="F118" s="7">
        <v>0</v>
      </c>
      <c r="G118" s="3"/>
      <c r="H118" s="8">
        <f t="shared" si="29"/>
        <v>0</v>
      </c>
      <c r="I118" s="59"/>
    </row>
    <row r="119" spans="1:9" ht="21.6" customHeight="1" x14ac:dyDescent="0.3">
      <c r="A119" s="59"/>
      <c r="B119" s="40">
        <f t="shared" si="28"/>
        <v>12</v>
      </c>
      <c r="C119" s="3" t="s">
        <v>23</v>
      </c>
      <c r="D119" s="5" t="s">
        <v>31</v>
      </c>
      <c r="E119" s="65">
        <v>5.8</v>
      </c>
      <c r="F119" s="7">
        <v>0</v>
      </c>
      <c r="G119" s="3"/>
      <c r="H119" s="8">
        <f t="shared" si="29"/>
        <v>0</v>
      </c>
      <c r="I119" s="59"/>
    </row>
    <row r="120" spans="1:9" ht="21.6" customHeight="1" x14ac:dyDescent="0.3">
      <c r="A120" s="59"/>
      <c r="B120" s="40">
        <f t="shared" si="28"/>
        <v>13</v>
      </c>
      <c r="C120" s="3" t="s">
        <v>33</v>
      </c>
      <c r="D120" s="5" t="s">
        <v>20</v>
      </c>
      <c r="E120" s="6">
        <v>1</v>
      </c>
      <c r="F120" s="7">
        <v>0</v>
      </c>
      <c r="G120" s="3"/>
      <c r="H120" s="8">
        <f t="shared" si="29"/>
        <v>0</v>
      </c>
      <c r="I120" s="59"/>
    </row>
    <row r="121" spans="1:9" ht="21.6" customHeight="1" x14ac:dyDescent="0.3">
      <c r="A121" s="59"/>
      <c r="B121" s="40">
        <f t="shared" si="28"/>
        <v>14</v>
      </c>
      <c r="C121" s="3" t="s">
        <v>104</v>
      </c>
      <c r="D121" s="5" t="s">
        <v>20</v>
      </c>
      <c r="E121" s="6">
        <v>2</v>
      </c>
      <c r="F121" s="7">
        <v>0</v>
      </c>
      <c r="G121" s="3"/>
      <c r="H121" s="8">
        <f t="shared" ref="H121" si="32">SUM(E121*F121)</f>
        <v>0</v>
      </c>
      <c r="I121" s="59"/>
    </row>
    <row r="122" spans="1:9" ht="21.6" customHeight="1" x14ac:dyDescent="0.3">
      <c r="A122" s="59"/>
      <c r="B122" s="40">
        <f t="shared" si="28"/>
        <v>15</v>
      </c>
      <c r="C122" s="3" t="s">
        <v>99</v>
      </c>
      <c r="D122" s="5" t="s">
        <v>16</v>
      </c>
      <c r="E122" s="6">
        <v>8</v>
      </c>
      <c r="F122" s="7">
        <v>0</v>
      </c>
      <c r="G122" s="3"/>
      <c r="H122" s="8">
        <f t="shared" ref="H122" si="33">SUM(E122*F122)</f>
        <v>0</v>
      </c>
      <c r="I122" s="59"/>
    </row>
    <row r="123" spans="1:9" ht="21.6" customHeight="1" x14ac:dyDescent="0.3">
      <c r="A123" s="59"/>
      <c r="B123" s="40">
        <f t="shared" si="28"/>
        <v>16</v>
      </c>
      <c r="C123" s="3" t="s">
        <v>32</v>
      </c>
      <c r="D123" s="5" t="s">
        <v>18</v>
      </c>
      <c r="E123" s="6">
        <v>1</v>
      </c>
      <c r="F123" s="7">
        <v>0</v>
      </c>
      <c r="G123" s="3"/>
      <c r="H123" s="8">
        <f t="shared" si="29"/>
        <v>0</v>
      </c>
      <c r="I123" s="59"/>
    </row>
    <row r="124" spans="1:9" ht="21.6" customHeight="1" x14ac:dyDescent="0.3">
      <c r="A124" s="59"/>
      <c r="B124" s="40">
        <f t="shared" si="28"/>
        <v>17</v>
      </c>
      <c r="C124" s="3" t="s">
        <v>24</v>
      </c>
      <c r="D124" s="5" t="s">
        <v>18</v>
      </c>
      <c r="E124" s="6">
        <v>1</v>
      </c>
      <c r="F124" s="7">
        <v>0</v>
      </c>
      <c r="G124" s="3"/>
      <c r="H124" s="8">
        <f t="shared" si="29"/>
        <v>0</v>
      </c>
      <c r="I124" s="59"/>
    </row>
    <row r="125" spans="1:9" ht="21.6" customHeight="1" x14ac:dyDescent="0.3">
      <c r="A125" s="59"/>
      <c r="B125" s="40">
        <f t="shared" si="28"/>
        <v>18</v>
      </c>
      <c r="C125" s="3" t="s">
        <v>25</v>
      </c>
      <c r="D125" s="5" t="s">
        <v>17</v>
      </c>
      <c r="E125" s="6">
        <f>SUM(E108,E110)</f>
        <v>3227</v>
      </c>
      <c r="F125" s="7">
        <v>0</v>
      </c>
      <c r="G125" s="3"/>
      <c r="H125" s="8">
        <f t="shared" si="29"/>
        <v>0</v>
      </c>
      <c r="I125" s="59"/>
    </row>
    <row r="126" spans="1:9" ht="21.6" customHeight="1" x14ac:dyDescent="0.3">
      <c r="A126" s="59"/>
      <c r="B126" s="40">
        <f t="shared" si="28"/>
        <v>19</v>
      </c>
      <c r="C126" s="3" t="s">
        <v>63</v>
      </c>
      <c r="D126" s="5" t="s">
        <v>16</v>
      </c>
      <c r="E126" s="6">
        <v>7320</v>
      </c>
      <c r="F126" s="7">
        <v>0</v>
      </c>
      <c r="G126" s="3"/>
      <c r="H126" s="8">
        <f t="shared" si="29"/>
        <v>0</v>
      </c>
      <c r="I126" s="59"/>
    </row>
    <row r="127" spans="1:9" ht="10.65" customHeight="1" x14ac:dyDescent="0.3">
      <c r="A127" s="59"/>
      <c r="B127" s="40"/>
      <c r="C127" s="3"/>
      <c r="D127" s="5"/>
      <c r="E127" s="6"/>
      <c r="F127" s="27"/>
      <c r="G127" s="3"/>
      <c r="H127" s="10"/>
      <c r="I127" s="59"/>
    </row>
    <row r="128" spans="1:9" x14ac:dyDescent="0.3">
      <c r="A128" s="59"/>
      <c r="B128" s="3"/>
      <c r="C128" s="3"/>
      <c r="D128" s="3"/>
      <c r="E128" s="3"/>
      <c r="F128" s="60" t="s">
        <v>21</v>
      </c>
      <c r="G128" s="59"/>
      <c r="H128" s="61">
        <f>SUM(H108:H126)</f>
        <v>0</v>
      </c>
      <c r="I128" s="59"/>
    </row>
    <row r="129" spans="1:9" ht="10.65" customHeight="1" x14ac:dyDescent="0.3">
      <c r="A129" s="59"/>
      <c r="B129" s="5"/>
      <c r="C129" s="5"/>
      <c r="D129" s="5"/>
      <c r="E129" s="38"/>
      <c r="F129" s="27"/>
      <c r="G129" s="3"/>
      <c r="H129" s="10"/>
      <c r="I129" s="59"/>
    </row>
    <row r="130" spans="1:9" ht="15.6" customHeight="1" x14ac:dyDescent="0.3">
      <c r="A130" s="59"/>
      <c r="B130" s="56" t="s">
        <v>35</v>
      </c>
      <c r="C130" s="31"/>
      <c r="D130" s="31"/>
      <c r="E130" s="41"/>
      <c r="F130" s="36"/>
      <c r="G130" s="30"/>
      <c r="H130" s="34"/>
      <c r="I130" s="59"/>
    </row>
    <row r="131" spans="1:9" ht="21.6" customHeight="1" x14ac:dyDescent="0.3">
      <c r="A131" s="59"/>
      <c r="B131" s="40">
        <v>1</v>
      </c>
      <c r="C131" s="3" t="s">
        <v>38</v>
      </c>
      <c r="D131" s="5" t="s">
        <v>27</v>
      </c>
      <c r="E131" s="6">
        <v>731</v>
      </c>
      <c r="F131" s="7">
        <v>0</v>
      </c>
      <c r="G131" s="3"/>
      <c r="H131" s="8">
        <f t="shared" ref="H131:H133" si="34">SUM(E131*F131)</f>
        <v>0</v>
      </c>
      <c r="I131" s="59"/>
    </row>
    <row r="132" spans="1:9" ht="21.6" customHeight="1" x14ac:dyDescent="0.3">
      <c r="A132" s="59"/>
      <c r="B132" s="40">
        <f>B131+1</f>
        <v>2</v>
      </c>
      <c r="C132" s="3" t="s">
        <v>70</v>
      </c>
      <c r="D132" s="5" t="s">
        <v>27</v>
      </c>
      <c r="E132" s="6">
        <f>E131</f>
        <v>731</v>
      </c>
      <c r="F132" s="7">
        <v>0</v>
      </c>
      <c r="G132" s="3"/>
      <c r="H132" s="8">
        <f t="shared" si="34"/>
        <v>0</v>
      </c>
      <c r="I132" s="59"/>
    </row>
    <row r="133" spans="1:9" ht="21.6" customHeight="1" x14ac:dyDescent="0.3">
      <c r="A133" s="59"/>
      <c r="B133" s="40">
        <f t="shared" ref="B133:B134" si="35">B132+1</f>
        <v>3</v>
      </c>
      <c r="C133" s="3" t="s">
        <v>26</v>
      </c>
      <c r="D133" s="5" t="s">
        <v>39</v>
      </c>
      <c r="E133" s="66">
        <v>3.2</v>
      </c>
      <c r="F133" s="7">
        <v>0</v>
      </c>
      <c r="G133" s="3"/>
      <c r="H133" s="8">
        <f t="shared" si="34"/>
        <v>0</v>
      </c>
      <c r="I133" s="59"/>
    </row>
    <row r="134" spans="1:9" ht="21.6" customHeight="1" x14ac:dyDescent="0.3">
      <c r="A134" s="59"/>
      <c r="B134" s="40">
        <f t="shared" si="35"/>
        <v>4</v>
      </c>
      <c r="C134" s="3" t="s">
        <v>19</v>
      </c>
      <c r="D134" s="5" t="s">
        <v>18</v>
      </c>
      <c r="E134" s="54">
        <v>1</v>
      </c>
      <c r="F134" s="7">
        <v>0</v>
      </c>
      <c r="G134" s="3"/>
      <c r="H134" s="8">
        <f t="shared" ref="H134" si="36">SUM(E134*F134)</f>
        <v>0</v>
      </c>
      <c r="I134" s="59"/>
    </row>
    <row r="135" spans="1:9" ht="10.65" customHeight="1" x14ac:dyDescent="0.3">
      <c r="A135" s="59"/>
      <c r="B135" s="37"/>
      <c r="C135" s="42"/>
      <c r="D135" s="43"/>
      <c r="E135" s="44"/>
      <c r="F135" s="59"/>
      <c r="G135" s="59"/>
      <c r="H135" s="59"/>
      <c r="I135" s="59"/>
    </row>
    <row r="136" spans="1:9" x14ac:dyDescent="0.3">
      <c r="A136" s="59"/>
      <c r="B136" s="45"/>
      <c r="C136" s="3"/>
      <c r="D136" s="5"/>
      <c r="E136" s="46"/>
      <c r="F136" s="60" t="s">
        <v>21</v>
      </c>
      <c r="G136" s="59"/>
      <c r="H136" s="61">
        <f>SUM(H131:H134)</f>
        <v>0</v>
      </c>
      <c r="I136" s="59"/>
    </row>
    <row r="137" spans="1:9" ht="10.65" customHeight="1" thickBot="1" x14ac:dyDescent="0.35">
      <c r="A137" s="59"/>
      <c r="B137" s="55"/>
      <c r="C137" s="3"/>
      <c r="D137" s="5"/>
      <c r="E137" s="46"/>
      <c r="F137" s="60"/>
      <c r="G137" s="59"/>
      <c r="H137" s="62"/>
      <c r="I137" s="59"/>
    </row>
    <row r="138" spans="1:9" s="59" customFormat="1" ht="15" thickBot="1" x14ac:dyDescent="0.35">
      <c r="B138" s="50"/>
      <c r="C138" s="75" t="s">
        <v>102</v>
      </c>
      <c r="D138" s="75"/>
      <c r="E138" s="75"/>
      <c r="F138" s="75"/>
      <c r="G138" s="63"/>
      <c r="H138" s="68">
        <f>SUM(H136,H128,H83,H105)</f>
        <v>0</v>
      </c>
    </row>
    <row r="139" spans="1:9" s="59" customFormat="1" ht="15" thickBot="1" x14ac:dyDescent="0.35">
      <c r="B139" s="50"/>
      <c r="C139" s="69"/>
      <c r="D139" s="69"/>
      <c r="E139" s="69"/>
      <c r="F139" s="69"/>
      <c r="G139" s="63"/>
      <c r="H139" s="68"/>
    </row>
    <row r="140" spans="1:9" ht="16.2" thickBot="1" x14ac:dyDescent="0.35">
      <c r="A140" s="59"/>
      <c r="B140" s="50"/>
      <c r="C140" s="73" t="s">
        <v>103</v>
      </c>
      <c r="D140" s="73"/>
      <c r="E140" s="73"/>
      <c r="F140" s="73"/>
      <c r="G140" s="63"/>
      <c r="H140" s="64">
        <f>SUM(H138,H68)</f>
        <v>0</v>
      </c>
      <c r="I140" s="59"/>
    </row>
  </sheetData>
  <sheetProtection algorithmName="SHA-512" hashValue="QHgIjqvMeW4rABI/F0PR8nSm33HTz94UUxkEF/Sg/wUPlOl12q9bNoAQfoly3QzV8l9S+XAKxvMvTtyECiB1NA==" saltValue="kkHSzeQLDbB7ayQ3UwjOwg==" spinCount="100000" sheet="1" objects="1" scenarios="1"/>
  <protectedRanges>
    <protectedRange password="DA9B" sqref="C71:E82 F27:I27 F36:H36 C27:E40" name="Range1_1"/>
  </protectedRanges>
  <mergeCells count="16">
    <mergeCell ref="C140:F140"/>
    <mergeCell ref="B2:H2"/>
    <mergeCell ref="C138:F138"/>
    <mergeCell ref="B1:H1"/>
    <mergeCell ref="B3:H3"/>
    <mergeCell ref="D7:F7"/>
    <mergeCell ref="D8:F8"/>
    <mergeCell ref="B15:I15"/>
    <mergeCell ref="G10:H10"/>
    <mergeCell ref="D6:F6"/>
    <mergeCell ref="D5:F5"/>
    <mergeCell ref="D10:E10"/>
    <mergeCell ref="B16:I16"/>
    <mergeCell ref="B17:I17"/>
    <mergeCell ref="C68:F68"/>
    <mergeCell ref="D12:E12"/>
  </mergeCells>
  <phoneticPr fontId="13" type="noConversion"/>
  <pageMargins left="0.5" right="0.5" top="0.55000000000000004" bottom="0.75" header="0.3" footer="0.3"/>
  <pageSetup scale="72" fitToHeight="0" orientation="portrait" r:id="rId1"/>
  <headerFooter>
    <oddFooter>&amp;C&amp;"Times New Roman,Regular"&amp;10&amp;P of &amp;N&amp;R&amp;8&amp;K000000&amp;Z&amp;F</oddFooter>
  </headerFooter>
  <rowBreaks count="2" manualBreakCount="2">
    <brk id="45" max="8" man="1"/>
    <brk id="95" max="8" man="1"/>
  </rowBreaks>
  <ignoredErrors>
    <ignoredError sqref="E101:E102" formulaRange="1"/>
    <ignoredError sqref="H7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A07B4B88D4774D9EB6939B4C3DB633" ma:contentTypeVersion="21" ma:contentTypeDescription="Create a new document." ma:contentTypeScope="" ma:versionID="f58a9e4a874ee9f6dd6069ec19c8529d">
  <xsd:schema xmlns:xsd="http://www.w3.org/2001/XMLSchema" xmlns:xs="http://www.w3.org/2001/XMLSchema" xmlns:p="http://schemas.microsoft.com/office/2006/metadata/properties" xmlns:ns2="1125f2ea-6fa4-4e93-aa7d-373e866caefb" xmlns:ns3="c862b2bd-0d6d-4f83-851d-0653fdf54da5" targetNamespace="http://schemas.microsoft.com/office/2006/metadata/properties" ma:root="true" ma:fieldsID="6000348de620ec7c2e414c1d67097eb0" ns2:_="" ns3:_="">
    <xsd:import namespace="1125f2ea-6fa4-4e93-aa7d-373e866caefb"/>
    <xsd:import namespace="c862b2bd-0d6d-4f83-851d-0653fdf54da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BusinessUser"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JobNumber" minOccurs="0"/>
                <xsd:element ref="ns3:LOOK" minOccurs="0"/>
                <xsd:element ref="ns3:MediaServiceBillingMetadata" minOccurs="0"/>
                <xsd:element ref="ns3:nohem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25f2ea-6fa4-4e93-aa7d-373e866caef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fc94ef9-f67c-4b6e-a0fe-e436fba2aef6}" ma:internalName="TaxCatchAll" ma:showField="CatchAllData" ma:web="1125f2ea-6fa4-4e93-aa7d-373e866caef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862b2bd-0d6d-4f83-851d-0653fdf54da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BusinessUser" ma:index="14" nillable="true" ma:displayName="Business User" ma:format="Dropdown" ma:list="UserInfo" ma:SharePointGroup="0" ma:internalName="BusinessUs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d14d0c-3e4c-4726-b891-7456bf9f6132"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JobNumber" ma:index="24" nillable="true" ma:displayName="Job Number" ma:description="Job Number" ma:format="Dropdown" ma:internalName="JobNumber" ma:percentage="FALSE">
      <xsd:simpleType>
        <xsd:restriction base="dms:Number"/>
      </xsd:simpleType>
    </xsd:element>
    <xsd:element name="LOOK" ma:index="25" nillable="true" ma:displayName="LOOK" ma:format="Dropdown" ma:list="e22ac746-fabb-464b-b3ce-ed53a4b687cb" ma:internalName="LOOK" ma:showField="Modified">
      <xsd:simpleType>
        <xsd:restriction base="dms:Lookup"/>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nohemy" ma:index="27" nillable="true" ma:displayName="nohemy" ma:format="Dropdown" ma:list="UserInfo" ma:SharePointGroup="0" ma:internalName="nohem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125f2ea-6fa4-4e93-aa7d-373e866caefb" xsi:nil="true"/>
    <lcf76f155ced4ddcb4097134ff3c332f xmlns="c862b2bd-0d6d-4f83-851d-0653fdf54da5">
      <Terms xmlns="http://schemas.microsoft.com/office/infopath/2007/PartnerControls"/>
    </lcf76f155ced4ddcb4097134ff3c332f>
    <BusinessUser xmlns="c862b2bd-0d6d-4f83-851d-0653fdf54da5">
      <UserInfo>
        <DisplayName/>
        <AccountId xsi:nil="true"/>
        <AccountType/>
      </UserInfo>
    </BusinessUser>
    <LOOK xmlns="c862b2bd-0d6d-4f83-851d-0653fdf54da5" xsi:nil="true"/>
    <nohemy xmlns="c862b2bd-0d6d-4f83-851d-0653fdf54da5">
      <UserInfo>
        <DisplayName/>
        <AccountId xsi:nil="true"/>
        <AccountType/>
      </UserInfo>
    </nohemy>
    <JobNumber xmlns="c862b2bd-0d6d-4f83-851d-0653fdf54da5" xsi:nil="true"/>
  </documentManagement>
</p:properties>
</file>

<file path=customXml/itemProps1.xml><?xml version="1.0" encoding="utf-8"?>
<ds:datastoreItem xmlns:ds="http://schemas.openxmlformats.org/officeDocument/2006/customXml" ds:itemID="{D96A2C9A-06B7-4D50-9EB0-36C57F70E71F}"/>
</file>

<file path=customXml/itemProps2.xml><?xml version="1.0" encoding="utf-8"?>
<ds:datastoreItem xmlns:ds="http://schemas.openxmlformats.org/officeDocument/2006/customXml" ds:itemID="{723F2120-ABE2-4691-9959-DFA96C1CC3A1}"/>
</file>

<file path=customXml/itemProps3.xml><?xml version="1.0" encoding="utf-8"?>
<ds:datastoreItem xmlns:ds="http://schemas.openxmlformats.org/officeDocument/2006/customXml" ds:itemID="{C7E34780-4967-48B9-B7B7-711388A635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 FORM</vt:lpstr>
      <vt:lpstr>'BID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Garret Kizer @PD</dc:creator>
  <cp:lastModifiedBy>Greg Latimer</cp:lastModifiedBy>
  <cp:lastPrinted>2026-04-08T21:02:46Z</cp:lastPrinted>
  <dcterms:created xsi:type="dcterms:W3CDTF">2020-01-09T21:48:05Z</dcterms:created>
  <dcterms:modified xsi:type="dcterms:W3CDTF">2026-05-08T19:04:22Z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0x010100F8A07B4B88D4774D9EB6939B4C3DB633</vt:lpwstr>
  </property>
</Properties>
</file>