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OBS\2024\124142 Grosenbacher PUD 20 Ac Ph1 and Ph2\Bid\"/>
    </mc:Choice>
  </mc:AlternateContent>
  <xr:revisionPtr revIDLastSave="0" documentId="13_ncr:1_{B8CF8362-2A71-4964-A7D5-C54F9CFADE71}" xr6:coauthVersionLast="47" xr6:coauthVersionMax="47" xr10:uidLastSave="{00000000-0000-0000-0000-000000000000}"/>
  <bookViews>
    <workbookView xWindow="28680" yWindow="-120" windowWidth="29040" windowHeight="15720" tabRatio="786" xr2:uid="{00000000-000D-0000-FFFF-FFFF00000000}"/>
  </bookViews>
  <sheets>
    <sheet name="Title sheet" sheetId="78" r:id="rId1"/>
    <sheet name="22' ACCESS DRIVE" sheetId="77" r:id="rId2"/>
  </sheets>
  <definedNames>
    <definedName name="ACwvu.TITLE." localSheetId="1" hidden="1">'22'' ACCESS DRIVE'!$A$3:$F$5</definedName>
    <definedName name="_xlnm.Print_Area" localSheetId="1">'22'' ACCESS DRIVE'!$A$1:$J$30</definedName>
    <definedName name="Swvu.TITLE." localSheetId="1" hidden="1">'22'' ACCESS DRIVE'!$A$3:$F$5</definedName>
    <definedName name="wvu.TITLE." localSheetId="1" hidden="1">{TRUE,FALSE,-1.25,-15.5,772.5,493.5,FALSE,TRUE,TRUE,TRUE,0,1,#N/A,2,#N/A,16.015625,24.5,1,FALSE,FALSE,3,TRUE,1,FALSE,100,"Swvu.TITLE.","ACwvu.TITLE.",#N/A,FALSE,FALSE,0.2,0.2,0.5,0.5,1,"","&amp;L&amp;8&amp;Y&amp;F",FALSE,FALSE,FALSE,FALSE,1,100,#N/A,#N/A,FALSE,FALSE,FALSE,FALSE,TRUE,FALSE,TRUE,1,65532,65532,FALSE,FALSE,TRUE,TRUE,TRUE}</definedName>
  </definedNames>
  <calcPr calcId="191029"/>
  <customWorkbookViews>
    <customWorkbookView name="TITLE (OFFSITE-8&quot;)" guid="{CA9450BA-07E5-11D3-811B-00608CC9CCA6}" includeHiddenRowCol="0" maximized="1" xWindow="1" yWindow="-4" windowWidth="1277" windowHeight="793" tabRatio="767" activeSheetId="15"/>
    <customWorkbookView name="TITLE (OFFSITE-12&quot;)" guid="{CA9450B9-07E5-11D3-811B-00608CC9CCA6}" includeHiddenRowCol="0" maximized="1" xWindow="1" yWindow="-4" windowWidth="1277" windowHeight="793" tabRatio="767" activeSheetId="16"/>
    <customWorkbookView name="TITLE (OFFSITE - bid)" guid="{CA9450B8-07E5-11D3-811B-00608CC9CCA6}" includeHiddenRowCol="0" maximized="1" xWindow="1" yWindow="-4" windowWidth="1277" windowHeight="793" tabRatio="767" activeSheetId="17"/>
    <customWorkbookView name="TITLE (H-BP10)" guid="{CA9450B7-07E5-11D3-811B-00608CC9CCA6}" includeHiddenRowCol="0" maximized="1" xWindow="1" yWindow="-4" windowWidth="1277" windowHeight="793" tabRatio="767" activeSheetId="12"/>
    <customWorkbookView name="TITLE (G-BP9)" guid="{CA9450B6-07E5-11D3-811B-00608CC9CCA6}" includeHiddenRowCol="0" maximized="1" xWindow="1" yWindow="-4" windowWidth="1277" windowHeight="793" tabRatio="767" activeSheetId="11"/>
    <customWorkbookView name="TITLE (E-BP8)" guid="{CA9450B5-07E5-11D3-811B-00608CC9CCA6}" includeHiddenRowCol="0" maximized="1" xWindow="1" yWindow="-4" windowWidth="1277" windowHeight="793" tabRatio="767" activeSheetId="9"/>
    <customWorkbookView name="TITLE (CBP-8)" guid="{CA9450B4-07E5-11D3-811B-00608CC9CCA6}" includeHiddenRowCol="0" maximized="1" xWindow="1" yWindow="-4" windowWidth="1277" windowHeight="793" tabRatio="767" activeSheetId="10"/>
    <customWorkbookView name="TITLE (CBP-10)" guid="{CA9450B3-07E5-11D3-811B-00608CC9CCA6}" includeHiddenRowCol="0" maximized="1" xWindow="1" yWindow="-4" windowWidth="1277" windowHeight="793" tabRatio="767" activeSheetId="18"/>
    <customWorkbookView name="TITLE (BP11)" guid="{CA9450B2-07E5-11D3-811B-00608CC9CCA6}" includeHiddenRowCol="0" maximized="1" xWindow="1" yWindow="-4" windowWidth="1277" windowHeight="793" tabRatio="767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77" l="1"/>
  <c r="I18" i="77"/>
  <c r="I19" i="77"/>
  <c r="I21" i="77"/>
  <c r="A11" i="77" l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I11" i="77"/>
  <c r="I10" i="77"/>
  <c r="I20" i="77"/>
  <c r="I14" i="77"/>
  <c r="I13" i="77"/>
  <c r="I12" i="77"/>
  <c r="E16" i="77"/>
  <c r="I16" i="77" s="1"/>
  <c r="E15" i="77"/>
  <c r="I15" i="77" s="1"/>
  <c r="H13" i="77"/>
  <c r="E17" i="77" l="1"/>
  <c r="I23" i="77" s="1"/>
  <c r="I27" i="77" s="1"/>
</calcChain>
</file>

<file path=xl/sharedStrings.xml><?xml version="1.0" encoding="utf-8"?>
<sst xmlns="http://schemas.openxmlformats.org/spreadsheetml/2006/main" count="49" uniqueCount="38">
  <si>
    <t>ITEM</t>
  </si>
  <si>
    <t>DESCRIPTION</t>
  </si>
  <si>
    <t>UNIT</t>
  </si>
  <si>
    <t>EST/QTY</t>
  </si>
  <si>
    <t>$/UNIT</t>
  </si>
  <si>
    <t>AMOUNT</t>
  </si>
  <si>
    <t>LF</t>
  </si>
  <si>
    <t>EA</t>
  </si>
  <si>
    <t>CY</t>
  </si>
  <si>
    <t>SY</t>
  </si>
  <si>
    <t>TON</t>
  </si>
  <si>
    <t>Prime Coat (0.20 GAL/SY)</t>
  </si>
  <si>
    <t>GAL</t>
  </si>
  <si>
    <t>Tack Coat (0.10 GAL/SY)</t>
  </si>
  <si>
    <t>Concrete Curb (7")</t>
  </si>
  <si>
    <t>Street Excavation (Includes Piscina Avenue and La Miel Pass_Grade to Drain)</t>
  </si>
  <si>
    <t>2 " H.M.A.C. (Type D) (Local A)</t>
  </si>
  <si>
    <t>10" Flexible Base (Local A)</t>
  </si>
  <si>
    <t>Lime Treated Subgrade (8" Local A)</t>
  </si>
  <si>
    <t>Lime (43 LB/SY) (Local A)</t>
  </si>
  <si>
    <t>Concrete Sidewalk -  Includes ADA Ramps (4' Wide)</t>
  </si>
  <si>
    <t>Lime (39 LB/SY) (Local A)</t>
  </si>
  <si>
    <t>Sawcut, Remove Existing Curb &amp; Sidewalk along Brookhaven Woods</t>
  </si>
  <si>
    <t>Concrete Apron - Includes 2-12:1 Transition Ramps to Exist. Walk</t>
  </si>
  <si>
    <t>BID PROPOSAL SCHEDULE</t>
  </si>
  <si>
    <t>Job No. 124142.00</t>
  </si>
  <si>
    <t>BIDDER'S NAME:____________________________</t>
  </si>
  <si>
    <t>22' ACCESS DRIVE FOR AFV</t>
  </si>
  <si>
    <t>Silt Fence along south side of Access Drive</t>
  </si>
  <si>
    <t>Street Excavation  (to be hauled off*)</t>
  </si>
  <si>
    <t>* Contractor to coordinate with owner on location to haul street excavation (within 1/2 mile of project)</t>
  </si>
  <si>
    <t>Clearing &amp; Preparing Area for Access Drive</t>
  </si>
  <si>
    <t>AC</t>
  </si>
  <si>
    <t>Density Testing (pavement)</t>
  </si>
  <si>
    <t>LC</t>
  </si>
  <si>
    <t xml:space="preserve">SUBTOTAL </t>
  </si>
  <si>
    <t>PERFORMANCE &amp; PAYMENT BOND (100%)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</si>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</sst>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,##0.0"/>
    <numFmt numFmtId="165" formatCode="mmmm\ d\,\ yyyy"/>
  </numFmts>
  <fonts count="2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2"/>
      <name val="Courier New"/>
      <family val="3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ourier New"/>
      <family val="3"/>
    </font>
    <font>
      <b/>
      <sz val="2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Courier New"/>
      <family val="3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Border="0" applyAlignment="0"/>
    <xf numFmtId="0" fontId="1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</cellStyleXfs>
  <cellXfs count="70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0" fontId="4" fillId="0" borderId="0" xfId="2" applyFont="1"/>
    <xf numFmtId="0" fontId="6" fillId="0" borderId="0" xfId="2" applyFont="1"/>
    <xf numFmtId="0" fontId="9" fillId="0" borderId="0" xfId="2" applyFont="1" applyAlignment="1">
      <alignment horizontal="left"/>
    </xf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horizontal="center"/>
    </xf>
    <xf numFmtId="165" fontId="8" fillId="0" borderId="0" xfId="2" applyNumberFormat="1" applyFont="1" applyAlignment="1">
      <alignment horizontal="right"/>
    </xf>
    <xf numFmtId="15" fontId="8" fillId="0" borderId="0" xfId="2" applyNumberFormat="1" applyFont="1" applyAlignment="1">
      <alignment horizontal="right"/>
    </xf>
    <xf numFmtId="0" fontId="9" fillId="0" borderId="0" xfId="2" applyFont="1" applyBorder="1" applyAlignment="1">
      <alignment horizontal="center"/>
    </xf>
    <xf numFmtId="0" fontId="3" fillId="0" borderId="0" xfId="2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7" fontId="14" fillId="0" borderId="1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64" fontId="15" fillId="0" borderId="0" xfId="2" applyNumberFormat="1" applyFont="1" applyBorder="1" applyAlignment="1">
      <alignment horizontal="center"/>
    </xf>
    <xf numFmtId="44" fontId="6" fillId="0" borderId="0" xfId="1" applyFont="1"/>
    <xf numFmtId="44" fontId="14" fillId="0" borderId="1" xfId="1" applyFont="1" applyBorder="1" applyAlignment="1">
      <alignment horizontal="center" vertical="center"/>
    </xf>
    <xf numFmtId="44" fontId="12" fillId="0" borderId="0" xfId="1" applyFont="1" applyBorder="1"/>
    <xf numFmtId="44" fontId="3" fillId="0" borderId="0" xfId="1" applyFont="1"/>
    <xf numFmtId="44" fontId="3" fillId="0" borderId="0" xfId="1" applyFont="1" applyBorder="1"/>
    <xf numFmtId="44" fontId="14" fillId="0" borderId="3" xfId="1" applyFont="1" applyBorder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3" fontId="1" fillId="0" borderId="0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44" fontId="14" fillId="0" borderId="0" xfId="1" applyFont="1" applyBorder="1" applyAlignment="1">
      <alignment horizontal="left" vertical="center"/>
    </xf>
    <xf numFmtId="0" fontId="1" fillId="0" borderId="0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3" fontId="1" fillId="0" borderId="2" xfId="2" applyNumberFormat="1" applyFont="1" applyBorder="1" applyAlignment="1">
      <alignment horizontal="center" vertical="center"/>
    </xf>
    <xf numFmtId="7" fontId="14" fillId="0" borderId="0" xfId="2" applyNumberFormat="1" applyFont="1" applyBorder="1" applyAlignment="1">
      <alignment horizontal="center" vertical="center"/>
    </xf>
    <xf numFmtId="44" fontId="14" fillId="0" borderId="4" xfId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44" fontId="14" fillId="0" borderId="2" xfId="1" applyFont="1" applyBorder="1" applyAlignment="1">
      <alignment horizontal="left" vertical="center"/>
    </xf>
    <xf numFmtId="0" fontId="19" fillId="0" borderId="0" xfId="2" applyFont="1" applyBorder="1" applyAlignment="1">
      <alignment horizontal="center" vertical="center"/>
    </xf>
    <xf numFmtId="0" fontId="20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center" vertical="center"/>
    </xf>
    <xf numFmtId="3" fontId="20" fillId="0" borderId="0" xfId="5" applyNumberFormat="1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center" vertical="center"/>
    </xf>
    <xf numFmtId="3" fontId="21" fillId="0" borderId="0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4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1" fillId="0" borderId="2" xfId="2" applyFont="1" applyBorder="1" applyAlignment="1">
      <alignment horizontal="center"/>
    </xf>
    <xf numFmtId="164" fontId="20" fillId="0" borderId="0" xfId="5" applyNumberFormat="1" applyFont="1" applyFill="1" applyBorder="1" applyAlignment="1">
      <alignment horizontal="center" vertical="center"/>
    </xf>
    <xf numFmtId="0" fontId="7" fillId="0" borderId="0" xfId="0" applyFont="1"/>
    <xf numFmtId="0" fontId="27" fillId="0" borderId="0" xfId="0" applyFont="1"/>
    <xf numFmtId="44" fontId="10" fillId="0" borderId="0" xfId="1" applyFont="1" applyBorder="1"/>
  </cellXfs>
  <cellStyles count="6">
    <cellStyle name="Bad" xfId="5" builtinId="27"/>
    <cellStyle name="Currency" xfId="1" builtinId="4"/>
    <cellStyle name="Good" xfId="4" builtinId="26"/>
    <cellStyle name="Normal" xfId="0" builtinId="0"/>
    <cellStyle name="Normal 2" xfId="3" xr:uid="{00000000-0005-0000-0000-000002000000}"/>
    <cellStyle name="Normal_VOID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68E7-A060-49AD-8F09-AA4D89110F4F}">
  <dimension ref="A1:A26"/>
  <sheetViews>
    <sheetView tabSelected="1" workbookViewId="0">
      <selection activeCell="A20" sqref="A20"/>
    </sheetView>
  </sheetViews>
  <sheetFormatPr defaultRowHeight="12.75" x14ac:dyDescent="0.2"/>
  <cols>
    <col min="1" max="1" width="73.28515625" customWidth="1"/>
  </cols>
  <sheetData>
    <row r="1" spans="1:1" ht="18.75" x14ac:dyDescent="0.3">
      <c r="A1" s="48"/>
    </row>
    <row r="2" spans="1:1" ht="18.75" x14ac:dyDescent="0.3">
      <c r="A2" s="48"/>
    </row>
    <row r="3" spans="1:1" ht="18.75" x14ac:dyDescent="0.3">
      <c r="A3" s="48"/>
    </row>
    <row r="4" spans="1:1" ht="18.75" x14ac:dyDescent="0.3">
      <c r="A4" s="48"/>
    </row>
    <row r="5" spans="1:1" ht="18.75" x14ac:dyDescent="0.3">
      <c r="A5" s="48"/>
    </row>
    <row r="6" spans="1:1" x14ac:dyDescent="0.2">
      <c r="A6" s="49"/>
    </row>
    <row r="7" spans="1:1" ht="26.25" x14ac:dyDescent="0.4">
      <c r="A7" s="50" t="s">
        <v>27</v>
      </c>
    </row>
    <row r="8" spans="1:1" ht="20.25" x14ac:dyDescent="0.3">
      <c r="A8" s="51"/>
    </row>
    <row r="9" spans="1:1" ht="15.75" x14ac:dyDescent="0.25">
      <c r="A9" s="52" t="s">
        <v>24</v>
      </c>
    </row>
    <row r="10" spans="1:1" ht="15.75" x14ac:dyDescent="0.25">
      <c r="A10" s="52"/>
    </row>
    <row r="11" spans="1:1" ht="15.75" x14ac:dyDescent="0.25">
      <c r="A11" s="52"/>
    </row>
    <row r="12" spans="1:1" x14ac:dyDescent="0.2">
      <c r="A12" s="53" t="s">
        <v>25</v>
      </c>
    </row>
    <row r="13" spans="1:1" ht="18" x14ac:dyDescent="0.25">
      <c r="A13" s="54"/>
    </row>
    <row r="14" spans="1:1" x14ac:dyDescent="0.2">
      <c r="A14" s="55"/>
    </row>
    <row r="15" spans="1:1" x14ac:dyDescent="0.2">
      <c r="A15" s="56">
        <v>45943</v>
      </c>
    </row>
    <row r="16" spans="1:1" ht="18" x14ac:dyDescent="0.25">
      <c r="A16" s="54"/>
    </row>
    <row r="17" spans="1:1" x14ac:dyDescent="0.2">
      <c r="A17" s="55"/>
    </row>
    <row r="18" spans="1:1" ht="16.5" x14ac:dyDescent="0.3">
      <c r="A18" s="57"/>
    </row>
    <row r="19" spans="1:1" ht="15.75" x14ac:dyDescent="0.25">
      <c r="A19" s="52"/>
    </row>
    <row r="20" spans="1:1" ht="15.75" x14ac:dyDescent="0.25">
      <c r="A20" s="58"/>
    </row>
    <row r="21" spans="1:1" ht="15.75" x14ac:dyDescent="0.25">
      <c r="A21" s="58"/>
    </row>
    <row r="22" spans="1:1" ht="15.75" x14ac:dyDescent="0.25">
      <c r="A22" s="58"/>
    </row>
    <row r="23" spans="1:1" ht="18.75" x14ac:dyDescent="0.3">
      <c r="A23" s="48"/>
    </row>
    <row r="24" spans="1:1" ht="18.75" x14ac:dyDescent="0.3">
      <c r="A24" s="48"/>
    </row>
    <row r="25" spans="1:1" ht="15.75" x14ac:dyDescent="0.25">
      <c r="A25" s="59" t="s">
        <v>26</v>
      </c>
    </row>
    <row r="26" spans="1:1" ht="18.75" x14ac:dyDescent="0.3">
      <c r="A26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4E62-539B-4634-81DC-BA344306A43B}">
  <sheetPr>
    <pageSetUpPr fitToPage="1"/>
  </sheetPr>
  <dimension ref="A1:I28"/>
  <sheetViews>
    <sheetView view="pageBreakPreview" zoomScaleNormal="100" zoomScaleSheetLayoutView="100" workbookViewId="0">
      <selection activeCell="O21" sqref="O21"/>
    </sheetView>
  </sheetViews>
  <sheetFormatPr defaultColWidth="8.85546875" defaultRowHeight="11.25" x14ac:dyDescent="0.2"/>
  <cols>
    <col min="1" max="1" width="7.7109375" style="1" customWidth="1"/>
    <col min="2" max="2" width="2.5703125" style="1" hidden="1" customWidth="1"/>
    <col min="3" max="3" width="73.7109375" style="2" customWidth="1"/>
    <col min="4" max="4" width="8.7109375" style="3" customWidth="1"/>
    <col min="5" max="5" width="8.7109375" style="47" customWidth="1"/>
    <col min="6" max="6" width="2.28515625" style="47" customWidth="1"/>
    <col min="7" max="7" width="18.7109375" style="2" customWidth="1"/>
    <col min="8" max="8" width="1.7109375" style="2" customWidth="1"/>
    <col min="9" max="9" width="20.7109375" style="24" customWidth="1"/>
    <col min="10" max="10" width="2.7109375" style="2" customWidth="1"/>
    <col min="11" max="16384" width="8.85546875" style="2"/>
  </cols>
  <sheetData>
    <row r="1" spans="1:9" s="4" customFormat="1" ht="13.5" customHeight="1" x14ac:dyDescent="0.25">
      <c r="A1" s="6"/>
      <c r="B1" s="6"/>
      <c r="C1" s="7"/>
      <c r="D1" s="8"/>
      <c r="E1" s="9"/>
      <c r="F1" s="9"/>
      <c r="I1" s="10"/>
    </row>
    <row r="2" spans="1:9" s="4" customFormat="1" ht="13.5" customHeight="1" x14ac:dyDescent="0.25">
      <c r="A2" s="6"/>
      <c r="B2" s="6"/>
      <c r="C2" s="7"/>
      <c r="D2" s="8"/>
      <c r="E2" s="9"/>
      <c r="F2" s="9"/>
      <c r="I2" s="11"/>
    </row>
    <row r="3" spans="1:9" s="5" customFormat="1" ht="16.5" customHeight="1" x14ac:dyDescent="0.25">
      <c r="A3" s="61" t="s">
        <v>24</v>
      </c>
      <c r="B3" s="62"/>
      <c r="C3" s="62"/>
      <c r="D3" s="62"/>
      <c r="E3" s="62"/>
      <c r="F3" s="62"/>
      <c r="G3" s="62"/>
      <c r="H3" s="62"/>
      <c r="I3" s="62"/>
    </row>
    <row r="4" spans="1:9" s="5" customFormat="1" ht="16.5" customHeight="1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9" s="5" customFormat="1" ht="16.5" customHeight="1" x14ac:dyDescent="0.25">
      <c r="A5" s="64"/>
      <c r="B5" s="64"/>
      <c r="C5" s="64"/>
      <c r="D5" s="64"/>
      <c r="E5" s="64"/>
      <c r="F5" s="64"/>
      <c r="I5" s="21"/>
    </row>
    <row r="6" spans="1:9" s="5" customFormat="1" ht="16.5" customHeight="1" x14ac:dyDescent="0.25">
      <c r="A6" s="64" t="s">
        <v>27</v>
      </c>
      <c r="B6" s="64"/>
      <c r="C6" s="64"/>
      <c r="D6" s="64"/>
      <c r="E6" s="64"/>
      <c r="F6" s="64"/>
      <c r="G6" s="64"/>
      <c r="H6" s="64"/>
      <c r="I6" s="64"/>
    </row>
    <row r="7" spans="1:9" s="5" customFormat="1" ht="16.5" customHeight="1" thickBot="1" x14ac:dyDescent="0.3">
      <c r="A7" s="65"/>
      <c r="B7" s="65"/>
      <c r="C7" s="65"/>
      <c r="D7" s="65"/>
      <c r="E7" s="65"/>
      <c r="F7" s="65"/>
      <c r="I7" s="21"/>
    </row>
    <row r="8" spans="1:9" s="19" customFormat="1" ht="19.5" customHeight="1" thickBot="1" x14ac:dyDescent="0.25">
      <c r="A8" s="16" t="s">
        <v>0</v>
      </c>
      <c r="B8" s="16"/>
      <c r="C8" s="16" t="s">
        <v>1</v>
      </c>
      <c r="D8" s="16" t="s">
        <v>2</v>
      </c>
      <c r="E8" s="16" t="s">
        <v>3</v>
      </c>
      <c r="F8" s="17"/>
      <c r="G8" s="18" t="s">
        <v>4</v>
      </c>
      <c r="H8" s="18"/>
      <c r="I8" s="22" t="s">
        <v>5</v>
      </c>
    </row>
    <row r="9" spans="1:9" s="7" customFormat="1" ht="12" customHeight="1" x14ac:dyDescent="0.25">
      <c r="A9" s="12"/>
      <c r="B9" s="12"/>
      <c r="C9" s="14"/>
      <c r="D9" s="15"/>
      <c r="E9" s="20"/>
      <c r="F9" s="12"/>
      <c r="G9" s="23"/>
      <c r="H9" s="23"/>
      <c r="I9" s="23"/>
    </row>
    <row r="10" spans="1:9" s="7" customFormat="1" ht="20.100000000000001" customHeight="1" x14ac:dyDescent="0.2">
      <c r="A10" s="12">
        <v>1</v>
      </c>
      <c r="B10" s="12"/>
      <c r="C10" s="41" t="s">
        <v>31</v>
      </c>
      <c r="D10" s="42" t="s">
        <v>32</v>
      </c>
      <c r="E10" s="66">
        <v>0.5</v>
      </c>
      <c r="F10" s="27"/>
      <c r="G10" s="26">
        <v>0</v>
      </c>
      <c r="H10" s="30"/>
      <c r="I10" s="26">
        <f>+E10*G10</f>
        <v>0</v>
      </c>
    </row>
    <row r="11" spans="1:9" s="7" customFormat="1" ht="20.100000000000001" customHeight="1" x14ac:dyDescent="0.2">
      <c r="A11" s="40">
        <f t="shared" ref="A11:A20" si="0">A10+1</f>
        <v>2</v>
      </c>
      <c r="B11" s="41" t="s">
        <v>15</v>
      </c>
      <c r="C11" s="41" t="s">
        <v>29</v>
      </c>
      <c r="D11" s="42" t="s">
        <v>8</v>
      </c>
      <c r="E11" s="43">
        <v>950</v>
      </c>
      <c r="F11" s="27"/>
      <c r="G11" s="26">
        <v>0</v>
      </c>
      <c r="H11" s="30"/>
      <c r="I11" s="26">
        <f>+E11*G11</f>
        <v>0</v>
      </c>
    </row>
    <row r="12" spans="1:9" s="7" customFormat="1" ht="20.100000000000001" customHeight="1" x14ac:dyDescent="0.2">
      <c r="A12" s="40">
        <f>A11+1</f>
        <v>3</v>
      </c>
      <c r="B12" s="44" t="s">
        <v>16</v>
      </c>
      <c r="C12" s="44" t="s">
        <v>16</v>
      </c>
      <c r="D12" s="45" t="s">
        <v>9</v>
      </c>
      <c r="E12" s="46">
        <v>2130</v>
      </c>
      <c r="F12" s="27"/>
      <c r="G12" s="26">
        <v>0</v>
      </c>
      <c r="H12" s="30"/>
      <c r="I12" s="26">
        <f t="shared" ref="I12:I20" si="1">+E12*G12</f>
        <v>0</v>
      </c>
    </row>
    <row r="13" spans="1:9" s="7" customFormat="1" ht="20.100000000000001" customHeight="1" x14ac:dyDescent="0.2">
      <c r="A13" s="40">
        <f t="shared" ref="A13:A21" si="2">A12+1</f>
        <v>4</v>
      </c>
      <c r="B13" s="44" t="s">
        <v>17</v>
      </c>
      <c r="C13" s="44" t="s">
        <v>17</v>
      </c>
      <c r="D13" s="45" t="s">
        <v>9</v>
      </c>
      <c r="E13" s="46">
        <v>2130</v>
      </c>
      <c r="F13" s="27"/>
      <c r="G13" s="26">
        <v>0</v>
      </c>
      <c r="H13" s="30">
        <f>+SUM(H11:H12)</f>
        <v>0</v>
      </c>
      <c r="I13" s="26">
        <f t="shared" si="1"/>
        <v>0</v>
      </c>
    </row>
    <row r="14" spans="1:9" s="7" customFormat="1" ht="20.100000000000001" customHeight="1" x14ac:dyDescent="0.2">
      <c r="A14" s="40">
        <f t="shared" si="2"/>
        <v>5</v>
      </c>
      <c r="B14" s="44" t="s">
        <v>18</v>
      </c>
      <c r="C14" s="44" t="s">
        <v>18</v>
      </c>
      <c r="D14" s="45" t="s">
        <v>9</v>
      </c>
      <c r="E14" s="46">
        <v>2130</v>
      </c>
      <c r="F14" s="27"/>
      <c r="G14" s="26">
        <v>0</v>
      </c>
      <c r="H14" s="30"/>
      <c r="I14" s="26">
        <f t="shared" si="1"/>
        <v>0</v>
      </c>
    </row>
    <row r="15" spans="1:9" s="7" customFormat="1" ht="20.100000000000001" customHeight="1" x14ac:dyDescent="0.2">
      <c r="A15" s="40">
        <f t="shared" si="2"/>
        <v>6</v>
      </c>
      <c r="B15" s="44" t="s">
        <v>19</v>
      </c>
      <c r="C15" s="44" t="s">
        <v>21</v>
      </c>
      <c r="D15" s="45" t="s">
        <v>10</v>
      </c>
      <c r="E15" s="46">
        <f>(E14*39)/2000</f>
        <v>41.534999999999997</v>
      </c>
      <c r="F15" s="27"/>
      <c r="G15" s="26">
        <v>0</v>
      </c>
      <c r="H15" s="30"/>
      <c r="I15" s="26">
        <f t="shared" si="1"/>
        <v>0</v>
      </c>
    </row>
    <row r="16" spans="1:9" s="7" customFormat="1" ht="20.100000000000001" customHeight="1" x14ac:dyDescent="0.2">
      <c r="A16" s="40">
        <f t="shared" si="2"/>
        <v>7</v>
      </c>
      <c r="B16" s="44" t="s">
        <v>11</v>
      </c>
      <c r="C16" s="44" t="s">
        <v>11</v>
      </c>
      <c r="D16" s="45" t="s">
        <v>12</v>
      </c>
      <c r="E16" s="46">
        <f>E14*0.2</f>
        <v>426</v>
      </c>
      <c r="F16" s="27"/>
      <c r="G16" s="26">
        <v>0</v>
      </c>
      <c r="H16" s="35"/>
      <c r="I16" s="26">
        <f t="shared" si="1"/>
        <v>0</v>
      </c>
    </row>
    <row r="17" spans="1:9" s="7" customFormat="1" ht="19.5" customHeight="1" x14ac:dyDescent="0.2">
      <c r="A17" s="40">
        <f t="shared" si="2"/>
        <v>8</v>
      </c>
      <c r="B17" s="44" t="s">
        <v>13</v>
      </c>
      <c r="C17" s="44" t="s">
        <v>13</v>
      </c>
      <c r="D17" s="45" t="s">
        <v>12</v>
      </c>
      <c r="E17" s="46">
        <f>E16/2</f>
        <v>213</v>
      </c>
      <c r="F17" s="27"/>
      <c r="G17" s="26">
        <v>0</v>
      </c>
      <c r="H17" s="35"/>
      <c r="I17" s="26">
        <f>+E17*G17</f>
        <v>0</v>
      </c>
    </row>
    <row r="18" spans="1:9" s="7" customFormat="1" ht="19.5" customHeight="1" x14ac:dyDescent="0.2">
      <c r="A18" s="40">
        <f t="shared" si="2"/>
        <v>9</v>
      </c>
      <c r="B18" s="44"/>
      <c r="C18" s="44" t="s">
        <v>22</v>
      </c>
      <c r="D18" s="45" t="s">
        <v>6</v>
      </c>
      <c r="E18" s="46">
        <v>52</v>
      </c>
      <c r="F18" s="27"/>
      <c r="G18" s="26">
        <v>0</v>
      </c>
      <c r="H18" s="35"/>
      <c r="I18" s="26">
        <f>+E18*G18</f>
        <v>0</v>
      </c>
    </row>
    <row r="19" spans="1:9" s="7" customFormat="1" ht="19.5" customHeight="1" x14ac:dyDescent="0.2">
      <c r="A19" s="40">
        <f t="shared" si="2"/>
        <v>10</v>
      </c>
      <c r="B19" s="44" t="s">
        <v>14</v>
      </c>
      <c r="C19" s="44" t="s">
        <v>23</v>
      </c>
      <c r="D19" s="45" t="s">
        <v>7</v>
      </c>
      <c r="E19" s="46">
        <v>1</v>
      </c>
      <c r="F19" s="27"/>
      <c r="G19" s="26">
        <v>0</v>
      </c>
      <c r="H19" s="35"/>
      <c r="I19" s="26">
        <f>+E19*G19</f>
        <v>0</v>
      </c>
    </row>
    <row r="20" spans="1:9" s="7" customFormat="1" ht="19.5" customHeight="1" x14ac:dyDescent="0.2">
      <c r="A20" s="40">
        <f t="shared" si="2"/>
        <v>11</v>
      </c>
      <c r="B20" s="44" t="s">
        <v>20</v>
      </c>
      <c r="C20" s="44" t="s">
        <v>28</v>
      </c>
      <c r="D20" s="45" t="s">
        <v>6</v>
      </c>
      <c r="E20" s="46">
        <v>860</v>
      </c>
      <c r="F20" s="27"/>
      <c r="G20" s="26">
        <v>0</v>
      </c>
      <c r="H20" s="35"/>
      <c r="I20" s="26">
        <f t="shared" si="1"/>
        <v>0</v>
      </c>
    </row>
    <row r="21" spans="1:9" s="7" customFormat="1" ht="19.5" customHeight="1" x14ac:dyDescent="0.2">
      <c r="A21" s="40">
        <f t="shared" si="2"/>
        <v>12</v>
      </c>
      <c r="B21" s="44"/>
      <c r="C21" s="44" t="s">
        <v>33</v>
      </c>
      <c r="D21" s="45" t="s">
        <v>34</v>
      </c>
      <c r="E21" s="46">
        <v>1</v>
      </c>
      <c r="F21" s="27"/>
      <c r="G21" s="26">
        <v>0</v>
      </c>
      <c r="H21" s="35"/>
      <c r="I21" s="26">
        <f>+E21*G21</f>
        <v>0</v>
      </c>
    </row>
    <row r="22" spans="1:9" s="7" customFormat="1" ht="19.5" customHeight="1" thickBot="1" x14ac:dyDescent="0.25">
      <c r="A22" s="33"/>
      <c r="B22" s="37"/>
      <c r="C22" s="38"/>
      <c r="D22" s="33"/>
      <c r="E22" s="34"/>
      <c r="F22" s="33"/>
      <c r="G22" s="39"/>
      <c r="H22" s="39"/>
      <c r="I22" s="39"/>
    </row>
    <row r="23" spans="1:9" s="7" customFormat="1" ht="20.100000000000001" customHeight="1" x14ac:dyDescent="0.2">
      <c r="A23" s="27"/>
      <c r="B23" s="32"/>
      <c r="C23" s="31"/>
      <c r="D23" s="27"/>
      <c r="E23" s="28"/>
      <c r="F23" s="27"/>
      <c r="G23" s="29" t="s">
        <v>35</v>
      </c>
      <c r="H23" s="35"/>
      <c r="I23" s="36">
        <f>SUM(I10:I22)</f>
        <v>0</v>
      </c>
    </row>
    <row r="24" spans="1:9" s="7" customFormat="1" ht="20.100000000000001" customHeight="1" x14ac:dyDescent="0.2">
      <c r="A24" s="27"/>
      <c r="B24" s="32"/>
      <c r="C24" s="31"/>
      <c r="D24" s="27"/>
      <c r="E24" s="28"/>
      <c r="F24" s="27"/>
      <c r="G24" s="29"/>
      <c r="H24" s="35"/>
      <c r="I24" s="30"/>
    </row>
    <row r="25" spans="1:9" s="7" customFormat="1" ht="20.100000000000001" customHeight="1" x14ac:dyDescent="0.25">
      <c r="A25" s="27"/>
      <c r="B25" s="32"/>
      <c r="C25" s="67" t="s">
        <v>36</v>
      </c>
      <c r="D25" s="68"/>
      <c r="E25" s="68"/>
      <c r="F25" s="68"/>
      <c r="H25" s="35"/>
      <c r="I25" s="26">
        <v>0</v>
      </c>
    </row>
    <row r="26" spans="1:9" s="7" customFormat="1" ht="20.100000000000001" customHeight="1" x14ac:dyDescent="0.25">
      <c r="A26" s="27"/>
      <c r="B26" s="32"/>
      <c r="C26" s="67"/>
      <c r="D26" s="68"/>
      <c r="E26" s="68"/>
      <c r="F26" s="68"/>
      <c r="H26" s="35"/>
      <c r="I26" s="69"/>
    </row>
    <row r="27" spans="1:9" s="7" customFormat="1" ht="20.100000000000001" customHeight="1" thickBot="1" x14ac:dyDescent="0.25">
      <c r="A27" s="27"/>
      <c r="B27" s="32"/>
      <c r="C27" s="31"/>
      <c r="D27" s="27"/>
      <c r="E27" s="28"/>
      <c r="F27" s="27"/>
      <c r="G27" s="29" t="s">
        <v>37</v>
      </c>
      <c r="H27" s="35"/>
      <c r="I27" s="39">
        <f>+I23+I25</f>
        <v>0</v>
      </c>
    </row>
    <row r="28" spans="1:9" s="13" customFormat="1" ht="15" x14ac:dyDescent="0.2">
      <c r="A28" s="60" t="s">
        <v>30</v>
      </c>
      <c r="B28" s="60"/>
      <c r="C28" s="60"/>
      <c r="D28" s="60"/>
      <c r="E28" s="60"/>
      <c r="F28" s="60"/>
      <c r="I28" s="25"/>
    </row>
  </sheetData>
  <mergeCells count="6">
    <mergeCell ref="A28:F28"/>
    <mergeCell ref="A3:I3"/>
    <mergeCell ref="A4:I4"/>
    <mergeCell ref="A5:F5"/>
    <mergeCell ref="A6:I6"/>
    <mergeCell ref="A7:F7"/>
  </mergeCells>
  <printOptions horizontalCentered="1"/>
  <pageMargins left="0.25" right="0" top="0.5" bottom="0.5" header="0" footer="0.25"/>
  <pageSetup scale="74" orientation="portrait" r:id="rId1"/>
  <headerFooter alignWithMargins="0">
    <oddFooter>&amp;L&amp;8&amp;Y&amp;F&amp;C4&amp;RBidder's Initials _______
Date 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 sheet</vt:lpstr>
      <vt:lpstr>22' ACCESS DRIVE</vt:lpstr>
      <vt:lpstr>'22'' ACCESS DRIVE'!Print_Area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Villafana</dc:creator>
  <cp:lastModifiedBy>Brian Crowell</cp:lastModifiedBy>
  <cp:lastPrinted>2025-10-07T16:42:05Z</cp:lastPrinted>
  <dcterms:created xsi:type="dcterms:W3CDTF">1998-01-30T16:06:19Z</dcterms:created>
  <dcterms:modified xsi:type="dcterms:W3CDTF">2025-10-13T18:41:33Z</dcterms:modified>
</cp:coreProperties>
</file>